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westycje\2026 Mariola\PODSTAWOWY\2. 3.272.13.2026 - 2244W chodnik Łękawica\SWZ\"/>
    </mc:Choice>
  </mc:AlternateContent>
  <xr:revisionPtr revIDLastSave="0" documentId="13_ncr:1_{A0386714-6A21-4C84-ACC9-7AACD1DCCF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osztorys ofertowy" sheetId="1" r:id="rId1"/>
  </sheets>
  <definedNames>
    <definedName name="_xlnm.Print_Area" localSheetId="0">'kosztorys ofertowy'!$A$1:$F$128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122" i="1"/>
  <c r="F123" i="1" s="1"/>
  <c r="F117" i="1"/>
  <c r="F112" i="1"/>
  <c r="F104" i="1"/>
  <c r="F103" i="1"/>
  <c r="F102" i="1"/>
  <c r="F97" i="1"/>
  <c r="F91" i="1"/>
  <c r="F82" i="1"/>
  <c r="F76" i="1" l="1"/>
  <c r="F75" i="1"/>
  <c r="F67" i="1"/>
  <c r="F54" i="1"/>
  <c r="F48" i="1"/>
  <c r="F49" i="1"/>
  <c r="F50" i="1"/>
  <c r="F51" i="1"/>
  <c r="F52" i="1"/>
  <c r="F107" i="1" l="1"/>
  <c r="F105" i="1"/>
  <c r="F101" i="1"/>
  <c r="F100" i="1"/>
  <c r="F108" i="1"/>
  <c r="F106" i="1"/>
  <c r="F98" i="1"/>
  <c r="F109" i="1" l="1"/>
  <c r="F118" i="1"/>
  <c r="F115" i="1"/>
  <c r="F113" i="1"/>
  <c r="F93" i="1"/>
  <c r="F89" i="1"/>
  <c r="F87" i="1"/>
  <c r="F83" i="1"/>
  <c r="F80" i="1"/>
  <c r="F79" i="1"/>
  <c r="F77" i="1"/>
  <c r="F71" i="1"/>
  <c r="F70" i="1"/>
  <c r="F68" i="1"/>
  <c r="F63" i="1"/>
  <c r="F64" i="1"/>
  <c r="F65" i="1"/>
  <c r="F62" i="1"/>
  <c r="F60" i="1"/>
  <c r="F47" i="1"/>
  <c r="F53" i="1"/>
  <c r="F56" i="1"/>
  <c r="F45" i="1"/>
  <c r="F39" i="1"/>
  <c r="F41" i="1"/>
  <c r="F38" i="1"/>
  <c r="F25" i="1"/>
  <c r="F26" i="1"/>
  <c r="F27" i="1"/>
  <c r="F28" i="1"/>
  <c r="F29" i="1"/>
  <c r="F30" i="1"/>
  <c r="F31" i="1"/>
  <c r="F32" i="1"/>
  <c r="F33" i="1"/>
  <c r="F34" i="1"/>
  <c r="F24" i="1"/>
  <c r="F22" i="1"/>
  <c r="F21" i="1"/>
  <c r="F84" i="1" l="1"/>
  <c r="F57" i="1"/>
  <c r="F94" i="1"/>
  <c r="F72" i="1"/>
  <c r="F119" i="1"/>
  <c r="F35" i="1"/>
  <c r="F42" i="1"/>
  <c r="F124" i="1" l="1"/>
  <c r="F125" i="1" s="1"/>
  <c r="F126" i="1" s="1"/>
</calcChain>
</file>

<file path=xl/sharedStrings.xml><?xml version="1.0" encoding="utf-8"?>
<sst xmlns="http://schemas.openxmlformats.org/spreadsheetml/2006/main" count="285" uniqueCount="225">
  <si>
    <t>Lp.</t>
  </si>
  <si>
    <t>Opis</t>
  </si>
  <si>
    <t>Ilość</t>
  </si>
  <si>
    <t>1 d.1</t>
  </si>
  <si>
    <t>2 d.1</t>
  </si>
  <si>
    <t>3 d.1</t>
  </si>
  <si>
    <t>4 d.1</t>
  </si>
  <si>
    <t>5 d.1</t>
  </si>
  <si>
    <t>6 d.1</t>
  </si>
  <si>
    <t>7 d.1</t>
  </si>
  <si>
    <t>m3</t>
  </si>
  <si>
    <t>m2</t>
  </si>
  <si>
    <t>szt</t>
  </si>
  <si>
    <t>Wartość netto:</t>
  </si>
  <si>
    <t>Wartość  brutto:</t>
  </si>
  <si>
    <t>mb</t>
  </si>
  <si>
    <t xml:space="preserve">Razem dział: Roboty ziemne </t>
  </si>
  <si>
    <t>Razem dział: Odwodnienie korpusu drogowego</t>
  </si>
  <si>
    <t>Razem dział: Roboty przygotowawcze</t>
  </si>
  <si>
    <t>D-01.01.00.00 Roboty pomiarowe</t>
  </si>
  <si>
    <t>D-01.00.00.00 ROBOTY PRZYGOTOWAWCZE</t>
  </si>
  <si>
    <t>J. m.</t>
  </si>
  <si>
    <t>kpl</t>
  </si>
  <si>
    <t>1 d.1.1</t>
  </si>
  <si>
    <t>1 d.2</t>
  </si>
  <si>
    <t>D-01.02.01.00 Usunięcie drzew i krzewów</t>
  </si>
  <si>
    <t>2 d.1.2</t>
  </si>
  <si>
    <t>3 d.1.2</t>
  </si>
  <si>
    <t>1 d.3</t>
  </si>
  <si>
    <t>D-01.02.04.00 Roboty rozbiórkowe</t>
  </si>
  <si>
    <t>6 d.1.3</t>
  </si>
  <si>
    <t>7 d.1.3</t>
  </si>
  <si>
    <t>8 d.1.3</t>
  </si>
  <si>
    <t>9 d.1.3</t>
  </si>
  <si>
    <t>10 d.1.3</t>
  </si>
  <si>
    <t>11 d.1.3</t>
  </si>
  <si>
    <t>12 d.1.3</t>
  </si>
  <si>
    <t>13 d.1.3</t>
  </si>
  <si>
    <t>14 d.1.3</t>
  </si>
  <si>
    <t>Mechaniczne cięcie nawierzchni bitumicznej i podbudowy betonowej</t>
  </si>
  <si>
    <t>D-02.01.00.00 Wykopy w gruntach kat. I-V</t>
  </si>
  <si>
    <t>2 d.2</t>
  </si>
  <si>
    <t>D-02.03.00.00 Nasypy z gruntów kat. I-IV</t>
  </si>
  <si>
    <t>D-03.00.00.00 ODWODNIENIE KORPUSU DROGOWEGO</t>
  </si>
  <si>
    <t>D-02.00.00.00 ROBOTY ZIEMNE</t>
  </si>
  <si>
    <t>Razem dział: Podbudowy</t>
  </si>
  <si>
    <t>D-04.01.00.00 Profilowanie i zagęszczenie podłoża</t>
  </si>
  <si>
    <t>D-04.00.00.00 PODBUDOWY</t>
  </si>
  <si>
    <t>4 d.2</t>
  </si>
  <si>
    <t>D-04.03.00.00 Oczyszczenie i skropienie warstw konstrukcyjnych</t>
  </si>
  <si>
    <t>Mechanicznie oczyszczenie warstw konstrukcyjnych nieulepszonych</t>
  </si>
  <si>
    <t>Mechanicznie oczyszczenie warstw konstrukcyjnych bitumicznych</t>
  </si>
  <si>
    <t>Mechanicznie skropienie warstw konstrukcyjnych bitumicznych emulsją asfaltową</t>
  </si>
  <si>
    <t>4 d.3</t>
  </si>
  <si>
    <t>4 d.4</t>
  </si>
  <si>
    <t>D-04.05.00.00 Podbudowa z mieszanki związanej cementem</t>
  </si>
  <si>
    <t>D-05.00.00.00 NAWIERZCHNIE</t>
  </si>
  <si>
    <t>D-05.02.00.00 Nawierzchnia z kruszywa łamanego</t>
  </si>
  <si>
    <t>5 d.2</t>
  </si>
  <si>
    <t>D-05.03.05.00 Nawierzchnia z betonu asfaltowego</t>
  </si>
  <si>
    <t>5 d.3</t>
  </si>
  <si>
    <t>D-05.03.23.00 Nawierzchnia z kostki brukowej betonowej</t>
  </si>
  <si>
    <t>Razem dział: Nawierzchnie</t>
  </si>
  <si>
    <t>D-06.00.00.00 ROBOTY WYKOŃCZENIOWE</t>
  </si>
  <si>
    <t>Razem dział: Roboty wykończeniowe</t>
  </si>
  <si>
    <t>6 d.2</t>
  </si>
  <si>
    <t>6 d.3</t>
  </si>
  <si>
    <t>D-08.00.00.00 ELEMENTY ULIC</t>
  </si>
  <si>
    <t>D-08.01.01.00 Krawężniki betonowe bez ławy</t>
  </si>
  <si>
    <t>Razem dział: Elementy ulic</t>
  </si>
  <si>
    <t>7 d.2</t>
  </si>
  <si>
    <t>D-08.03.00.00 Obrzeża betonowe</t>
  </si>
  <si>
    <t>D-07.00.00.00 URZĄDZENIA BEZPIECZEŃSTWA RUCHU</t>
  </si>
  <si>
    <t>8 d.1</t>
  </si>
  <si>
    <t>8 d.2</t>
  </si>
  <si>
    <t>8 d.3</t>
  </si>
  <si>
    <t>D-07.01.00.00 Oznakowanie poziome</t>
  </si>
  <si>
    <t>D-07.02.00.00 Oznakowanie pionowe</t>
  </si>
  <si>
    <t>szt.</t>
  </si>
  <si>
    <t>Razem dział: Urządzenia bezpieczeństwa ruchu</t>
  </si>
  <si>
    <t xml:space="preserve">Kosztorys ofertowy </t>
  </si>
  <si>
    <t>Wyznaczenie trasy i punktów wysokościowych oraz inwentaryzacja
geodezyjna po wykonaniu robót</t>
  </si>
  <si>
    <t>Karczowanie drzew o średnicy 46-55cm w warunkach utrudnionych
przy użycia podnośnika montażowego wraz z wywiezieniem
karpiny i gałęzi na odległość do 2 km</t>
  </si>
  <si>
    <t>Zabezpieczenie drzew (pomniki przyrody) przez wykonanie obudowy
z desek i folii o średnicy ponad 30 cm</t>
  </si>
  <si>
    <t>4 d.1.3</t>
  </si>
  <si>
    <t>5 d.1.3</t>
  </si>
  <si>
    <t>Frezowanie nawierzchni bitumicznej do gr. 4 cm wraz z wywiezieniem
destruktu</t>
  </si>
  <si>
    <t>Rozebranie podbudowy z betonu grubość podbudowy 15 cm
wraz z wywiezieniem urobku</t>
  </si>
  <si>
    <t>Rozebranie nawierzchni z betonowej kostki brukowej na podsypce
cementowo-piaskowej</t>
  </si>
  <si>
    <t>Rozebranie nawierzchni z betonu asfaltowego gr. nawierzchni do
8 cm wraz z wywiezieniem urobku</t>
  </si>
  <si>
    <t>Rozebranie nawierzchni z betonu gr. nawierzchni do 15 cm wraz
z wywiezieniem urobku</t>
  </si>
  <si>
    <t>Rozebranie krawężników i obrzeży betonowych na podsypce cementowo-piaskowej</t>
  </si>
  <si>
    <t>Rozebranie przepustów z rur betonowych o średnicy 40 cm pod
zjazdami</t>
  </si>
  <si>
    <t>Rozebranie ogrodzeń z odzyskaniem materiału nadającego się
do dalszego wbudowania (fundament i cokół z betonu, metalowe
słupki oraz przęsła, metalowa siatka)</t>
  </si>
  <si>
    <t>Rozebranie słupków do znaków drogowych zamocowanych na
podłożu gruntowym</t>
  </si>
  <si>
    <t>Zdjęcie tarcz, tablic znaków drogowych</t>
  </si>
  <si>
    <t>15 d.2.1</t>
  </si>
  <si>
    <t>16 d.2.1</t>
  </si>
  <si>
    <t>17 d.2.2</t>
  </si>
  <si>
    <t>Wykonanie wykopów ręcznie w gruntach kat. I-V bez transportu</t>
  </si>
  <si>
    <t>Wykonanie wykopów mechanicznie w gruntach kat. I-V z transportem urobku na odkład lub nasyp na odległość do 5 km</t>
  </si>
  <si>
    <t>3 d.2</t>
  </si>
  <si>
    <t>18 d.3.1</t>
  </si>
  <si>
    <t>21 d.3.2</t>
  </si>
  <si>
    <t>22 d.3.2</t>
  </si>
  <si>
    <t>23 d.3.2</t>
  </si>
  <si>
    <t>19 d.3.2</t>
  </si>
  <si>
    <t>20 d.3.2</t>
  </si>
  <si>
    <t>Ułożenie przepustu pod jezdnią z rur PEHD o średnicy 60 cm z
wykonaniem ławy betonowej C12/15 gr. 15 cm wraz z robotami
ziemnymi</t>
  </si>
  <si>
    <t>24 d.3.2</t>
  </si>
  <si>
    <t>25 d.3.2</t>
  </si>
  <si>
    <t>26 d.3.2</t>
  </si>
  <si>
    <t>Wykonanie podłoża pod kanał deszczowy - podsypka piaskowa
po zagęszczeniu gr. 20 cm</t>
  </si>
  <si>
    <t>mb.</t>
  </si>
  <si>
    <t>3 d.3</t>
  </si>
  <si>
    <t>27 d.3.3</t>
  </si>
  <si>
    <t>D-03.01.00.00 Przepusty</t>
  </si>
  <si>
    <t>D-03.02.00.00 Kanał deszczowy</t>
  </si>
  <si>
    <t>D-03.02.00.00 Regulacja studzienek dla zaworów wodociągowych</t>
  </si>
  <si>
    <t>Wykonanie obsypki piaskowej wokół kanału deszczowego i gr.30 cm nad kanałem</t>
  </si>
  <si>
    <t>Ułożenie rur PVC-U ze ścianką litą, jednorodną z kielichem i
uszczelką, łączonych na wcisk o wytrzymałości SN=8kN/m2 fi 200 mm wraz z robotami ziemnymi</t>
  </si>
  <si>
    <t>Ułożenie rur PVC-U ze ścianką litą, jednorodną z kielichem i
uszczelką, łączonych na wcisk o wytrzymałości SN=8kN/m2 fi 315 mm wraz z robotami ziemnymi</t>
  </si>
  <si>
    <t>Ułożenie rur PVC-U ze ścianką litą, jednorodną z kielichem i
uszczelką, łączonych na wcisk o wytrzymałości SN=8kN/m2 fi 400 mm wraz z robotami ziemnymi</t>
  </si>
  <si>
    <t>Regulacja studzienek dla zaworów wodociągowych</t>
  </si>
  <si>
    <t>Wykonanie studni rewizyjnej z kręgów betonowych fi 1500 mm
(zwieńczenie studni włazem żeliwnym kl. D400) wraz z robotami
ziemnymi</t>
  </si>
  <si>
    <t>28 d.4.1</t>
  </si>
  <si>
    <t xml:space="preserve">Profilowanie i zagęszczenie podłoża mechanicznie pod warstwy konstrukcyjne </t>
  </si>
  <si>
    <t>29 d.4.2</t>
  </si>
  <si>
    <t>30 d.4.2</t>
  </si>
  <si>
    <t>31 d.4.2</t>
  </si>
  <si>
    <t>32 d.4.2</t>
  </si>
  <si>
    <t>D-04.04.00.00 Podbudowa z kruszyw stabilizowanych mechanicznie</t>
  </si>
  <si>
    <t>33 d.4.3</t>
  </si>
  <si>
    <t>34 d.4.3</t>
  </si>
  <si>
    <t>Wykonanie podbudowy z kruszywa łamanego (frakcja 0/31,5)
stabilizowanej mechanicznie, po zagęszczeniu gr. 15 cm &lt;zjazdy
ind.&gt;</t>
  </si>
  <si>
    <t>Wykonanie podbudowy z kruszywa łamanego (frakcja 0/31,5)
stabilizowanego mechanicznie, po zagęszczeniu gr. 20 cm &lt;poszerzenia + odbudowa po przykanalikach&gt;</t>
  </si>
  <si>
    <t>35 d.4.4</t>
  </si>
  <si>
    <t>36 d.4.4</t>
  </si>
  <si>
    <t>Wykonanie podbudowy z mieszanki związanej cementem C1,5/2
grubość warstwy po zagęszczeniu gr. 10 cm &lt;zjazdy ind. + chodnik&gt;</t>
  </si>
  <si>
    <t>37 d.5.1</t>
  </si>
  <si>
    <t>38 d.5.1</t>
  </si>
  <si>
    <t>39 d.5.1</t>
  </si>
  <si>
    <t>Wykonanie nawierzchni z kruszywa łamanego (frakcja 0/31,5
mm) stabilizowanego mechanicznie, po zagęszczeniu śr gr. 7 cm
&lt;istniejące pobocza - doziarnienie&gt;</t>
  </si>
  <si>
    <t>Wykonanie nawierzchni z kruszywa łamanego (frakcja 0/31,5
mm) stabilizowanego mechanicznie, po zagęszczeniu gr. 10 cm
&lt;pobocze&gt;</t>
  </si>
  <si>
    <t>Wykonanie nawierzchni z kruszywa łamanego (frakcja 0/31,5
mm) stabilizowanego mechanicznie, po zagęszczeniu gr. 15 cm
&lt;dowiązania zjazdów&gt;</t>
  </si>
  <si>
    <t>40 d.5.2</t>
  </si>
  <si>
    <t>41 d.5.2</t>
  </si>
  <si>
    <t>Wykonanie warstwy ścieralnej z betonu asfaltowego AC 11 S 50/70,  po zagęszczeniu gr. 4 cm</t>
  </si>
  <si>
    <t>Wykonanie warstwy wyrównawczej z betonu asfaltowego AC 16W 50/70, średnia grubość po zagęszczeniu gr. 3 cm</t>
  </si>
  <si>
    <t>42 d.5.3</t>
  </si>
  <si>
    <t>43 d.5.3</t>
  </si>
  <si>
    <t>Humusowanie z obsianiem skarp przy grubości humusu do 5 cm
z dowozem ziemi urodzajnej z odl. do 5 km</t>
  </si>
  <si>
    <t>44 d.6.1</t>
  </si>
  <si>
    <t>D-06.01.01.00 Humusowanie z obsianiem</t>
  </si>
  <si>
    <t>D-06.01.01.66 Umocnienie skarp płytami prefabrykowanymi</t>
  </si>
  <si>
    <t>45 d.6.2</t>
  </si>
  <si>
    <t>Umocnienie skarp i dna rowów płytami prefabrykowanymi ażurowymi 60x40x10 cm wypełnienie wolnych przestrzeni humusem i obsianie trawą, podsypka piaskowa 5 cm</t>
  </si>
  <si>
    <t>D-06.02.01.00 Przepusty rurowe pod zjazdami</t>
  </si>
  <si>
    <t>46 d.6.3</t>
  </si>
  <si>
    <t>Ułożenie przepustu rurowego z rur PP na ławie żwirowej o średnicy
40 cm pod chodnikiem</t>
  </si>
  <si>
    <t>6 d.4</t>
  </si>
  <si>
    <t>D-06.04.01.00 Oczyszczenie rowów</t>
  </si>
  <si>
    <t>47 d.6.4</t>
  </si>
  <si>
    <t>Oczyszczenie rowów z namułu gr. do 20 cm z profilowaniem dna
i skarp rowu</t>
  </si>
  <si>
    <t>48 d.7.1</t>
  </si>
  <si>
    <t>49 d.7.1</t>
  </si>
  <si>
    <t>Oznakowanie poziome jezdni materiałami cienkowarstwowymi,
farbą akrylową białą malowane mechanicznie</t>
  </si>
  <si>
    <t>Oznakowanie poziome jezdni materiałami grubowarstwowymi
(masy termoplastyczne) linie na przejściach gr. warstwy 3-4 mm</t>
  </si>
  <si>
    <t>50 d.7.2</t>
  </si>
  <si>
    <t>51 d.7.2</t>
  </si>
  <si>
    <t>52 d.7.2</t>
  </si>
  <si>
    <t>53 d.7.2</t>
  </si>
  <si>
    <t>54 d.7.2</t>
  </si>
  <si>
    <t>55 d.7.2</t>
  </si>
  <si>
    <t>56 d.7.2</t>
  </si>
  <si>
    <t>57 d.7.2</t>
  </si>
  <si>
    <t>58 d.7.2</t>
  </si>
  <si>
    <t>Ustawienie słupków z rur stalowych dla znaków drogowych</t>
  </si>
  <si>
    <t>Montaż słupków krawędziowych U-2</t>
  </si>
  <si>
    <t>59 d.8.1</t>
  </si>
  <si>
    <t>Ustawienie krawężników betonowych o wymiarach 15x30 cm i
15x22 cm na podsypce cementowo-piaskowej 1:4 spoiny wypełnione
zaprawą cementową</t>
  </si>
  <si>
    <t>60 d.8.1</t>
  </si>
  <si>
    <t>Wykonanie ławy betonowej z oporem z betonu C12/15 pod krawężnikami, obrzeżami, ściekami</t>
  </si>
  <si>
    <t>61 d.8.2</t>
  </si>
  <si>
    <t>Ustawienie obrzeży betonowych o wymiarach 8x30 cm na podsypce
cementowo-piaskowej 1:4 spoiny wypełnione piaskiem</t>
  </si>
  <si>
    <t>D-08.05.06.00 Ścieki z betonowej kostki brukowej</t>
  </si>
  <si>
    <t>62 d.8.3</t>
  </si>
  <si>
    <t>63 d.8.3</t>
  </si>
  <si>
    <t>9 d.1</t>
  </si>
  <si>
    <t>D-10.00.00.00 INNE</t>
  </si>
  <si>
    <t>D-10.01.01.00 Cokół betonowy</t>
  </si>
  <si>
    <t>64 d.9.1</t>
  </si>
  <si>
    <t>Wykonanie cokołu betonowego o wymiarach szer. 30 cm x śr.
wysokość100cm x długość 420 mb. z betonu C12/15 pod budowę
ogrodzeń</t>
  </si>
  <si>
    <t>Wykonawca:</t>
  </si>
  <si>
    <t>….........................................................</t>
  </si>
  <si>
    <t>(pełna nazwa/firma, adres)</t>
  </si>
  <si>
    <t>(w zależności od podmiotu: NIP/PESEL, KRS/CEiDG)</t>
  </si>
  <si>
    <t>reprezentowany przez:</t>
  </si>
  <si>
    <t>…...................................................</t>
  </si>
  <si>
    <t>(imię, nazwisko)</t>
  </si>
  <si>
    <t>(podstawa do reprezentacji KRS/CEiDG/pełnomocnictwo)</t>
  </si>
  <si>
    <t>Nr sprawy: ZDP. 3.272.13.2026</t>
  </si>
  <si>
    <t>Załącznik nr 2 do SWZ</t>
  </si>
  <si>
    <r>
      <rPr>
        <b/>
        <u/>
        <sz val="10"/>
        <color rgb="FF000000"/>
        <rFont val="Arial"/>
        <family val="2"/>
        <charset val="238"/>
      </rPr>
      <t>Uwaga</t>
    </r>
    <r>
      <rPr>
        <u/>
        <sz val="10"/>
        <color rgb="FF000000"/>
        <rFont val="Arial"/>
        <family val="2"/>
        <charset val="238"/>
      </rPr>
      <t>! (Dokument składany wraz z ofertą)</t>
    </r>
  </si>
  <si>
    <t>Dokument należy podpisać kwalifikowanym podpisem elektronicznym lub podpisem zaufanym lub elektronicznym podpisem osobistym.</t>
  </si>
  <si>
    <t>Podatek VAT=23%:</t>
  </si>
  <si>
    <t>Cena jedn. [PLN]</t>
  </si>
  <si>
    <t>Wartość                   [PLN]</t>
  </si>
  <si>
    <t>Wykonanie nasypów z przywiezieniem urobku na nasyp (warstwę materiału niewysadzinowego) wraz z formowaniem i zagęszczeniem nasypu i zwilżeniem w miarę potrzeby warstw zagęszczanach wodą</t>
  </si>
  <si>
    <t>Wykonanie studni rewizyjnych z kręgów betonowych fi 1000 mm (zwieńczenia studni włazami żeliwnymi kl. D400) wraz z robotami ziemnymi</t>
  </si>
  <si>
    <t>Wykonanie studzienek kanalizacyjnych systemowych z PP fi 425 mm z częścią osadnikową (zwieńczenia studzienek wpustami żeliwnymi ulicznymi kl. D400)</t>
  </si>
  <si>
    <t>Mechaniczne skropienie warstw konstrukcyjnych nieulepszonych emulsją asfaltową</t>
  </si>
  <si>
    <t>Wykonanie podbudowy z mieszanki związanej cementem C1,5/2 grubość warstwy po zagęszczeniu gr. 15 cm &lt;poszerzenia + odbudowa po przykanalikach&gt;</t>
  </si>
  <si>
    <t>Wykonanie nawierzchni z betonowej kostki brukowej (szarej) gr. 6 cm na podsypce cementowo-piaskowej 1:4 gr. 3 cm, spoiny wypełnione piaskiem &lt;chodnik&gt;</t>
  </si>
  <si>
    <t>Wykonanie nawierzchni z betonowej kostki brukowej (kolorowej) gr. 8 cm na podsypce cementowo-piaskowej 1:4 gr. 3 cm, spoiny wypełnione piaskiem &lt;zjazdy&gt;</t>
  </si>
  <si>
    <t>Przymocowanie do gotowych słupków tablic znaków średnich typu A, folia odblaskowa 1 generacji</t>
  </si>
  <si>
    <t>Przymocowanie do gotowych słupków tablic znaków średnich typu A, folia odblaskowa 2 generacji</t>
  </si>
  <si>
    <t>Przymocowanie do gotowych słupków tablic znaków średnich typu B, folia odblaskowa 1 generacji</t>
  </si>
  <si>
    <t>Przymocowanie do gotowych słupków tablic znaków średnich typu D, folia odblaskowa 1 generacji</t>
  </si>
  <si>
    <t>Przymocowanie do gotowych słupków tablic znaków średnich typu D, folia odblaskowa 2 generacji</t>
  </si>
  <si>
    <t>Przymocowanie do gotowych słupków tablic znaków średnich typu E - folia odblaskowa 1 generacji</t>
  </si>
  <si>
    <t>Przymocowanie do gotowych słupków lustra drogowego U-18b o wymiarach 600x400 mm</t>
  </si>
  <si>
    <t>Ułożenie ścieków o szeokości 28 cm z betonowej kostki brukowej szarej gr. 8 cm na podsypce cementowo-piaskowej 1:4, spoiny wypełnione zaprawą cementową</t>
  </si>
  <si>
    <t>Ułożenie ścieków o szeokości 48 cm z betonowej kostki brukowej szarej gr. 8 cm na podsypce cementowo-piaskowej 1:4, spoiny wypełnione zaprawą cementową</t>
  </si>
  <si>
    <t>Rozbudowa drogi powiatowej nr 2244W Siennica - Łękawica - Cegłów                                                                                                  od km 2+962,4 do km 3+960,4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</si>
</sst>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0"/>
      <color indexed="64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i/>
      <sz val="8"/>
      <color indexed="64"/>
      <name val="Arial"/>
      <family val="2"/>
      <charset val="238"/>
    </font>
    <font>
      <i/>
      <sz val="8"/>
      <color theme="1"/>
      <name val="Arial"/>
      <family val="2"/>
      <charset val="238"/>
    </font>
    <font>
      <b/>
      <u/>
      <sz val="10"/>
      <color theme="1"/>
      <name val="Czcionka tekstu podstawowego"/>
      <charset val="238"/>
    </font>
    <font>
      <b/>
      <sz val="10"/>
      <color theme="1"/>
      <name val="Arial"/>
      <family val="2"/>
      <charset val="238"/>
    </font>
    <font>
      <b/>
      <u/>
      <sz val="10"/>
      <color rgb="FF000000"/>
      <name val="Arial"/>
      <family val="2"/>
      <charset val="238"/>
    </font>
    <font>
      <u/>
      <sz val="10"/>
      <color rgb="FF000000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" fontId="1" fillId="0" borderId="0" xfId="0" applyNumberFormat="1" applyFont="1" applyAlignment="1">
      <alignment vertical="top" wrapText="1"/>
    </xf>
    <xf numFmtId="4" fontId="0" fillId="0" borderId="0" xfId="0" applyNumberFormat="1"/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4" fontId="4" fillId="0" borderId="1" xfId="0" applyNumberFormat="1" applyFont="1" applyBorder="1" applyAlignment="1">
      <alignment vertical="top" wrapText="1"/>
    </xf>
    <xf numFmtId="4" fontId="3" fillId="2" borderId="1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vertical="top" wrapText="1"/>
    </xf>
    <xf numFmtId="4" fontId="3" fillId="2" borderId="2" xfId="0" applyNumberFormat="1" applyFont="1" applyFill="1" applyBorder="1" applyAlignment="1">
      <alignment vertical="top" wrapText="1"/>
    </xf>
    <xf numFmtId="0" fontId="0" fillId="0" borderId="0" xfId="0" applyAlignment="1">
      <alignment horizontal="center"/>
    </xf>
    <xf numFmtId="4" fontId="6" fillId="0" borderId="1" xfId="0" applyNumberFormat="1" applyFont="1" applyBorder="1" applyAlignment="1">
      <alignment vertical="center"/>
    </xf>
    <xf numFmtId="4" fontId="4" fillId="3" borderId="1" xfId="0" applyNumberFormat="1" applyFont="1" applyFill="1" applyBorder="1" applyAlignment="1">
      <alignment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right" vertical="top" wrapText="1"/>
    </xf>
    <xf numFmtId="164" fontId="3" fillId="0" borderId="1" xfId="0" applyNumberFormat="1" applyFont="1" applyBorder="1" applyAlignment="1">
      <alignment horizontal="center" vertical="top" wrapText="1"/>
    </xf>
    <xf numFmtId="16" fontId="3" fillId="0" borderId="1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6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8"/>
  <sheetViews>
    <sheetView tabSelected="1" view="pageBreakPreview" topLeftCell="A109" zoomScaleNormal="100" zoomScaleSheetLayoutView="100" workbookViewId="0">
      <selection activeCell="D31" sqref="D31"/>
    </sheetView>
  </sheetViews>
  <sheetFormatPr defaultRowHeight="15"/>
  <cols>
    <col min="1" max="1" width="7.7109375" style="10" customWidth="1"/>
    <col min="2" max="2" width="50.28515625" customWidth="1"/>
    <col min="3" max="3" width="5.28515625" style="10" customWidth="1"/>
    <col min="4" max="4" width="8.7109375" customWidth="1"/>
    <col min="5" max="5" width="11.42578125" customWidth="1"/>
    <col min="6" max="6" width="12.85546875" customWidth="1"/>
    <col min="9" max="9" width="11" customWidth="1"/>
    <col min="12" max="13" width="9.28515625" bestFit="1" customWidth="1"/>
    <col min="14" max="14" width="9.42578125" bestFit="1" customWidth="1"/>
  </cols>
  <sheetData>
    <row r="1" spans="1:6" ht="15.95" customHeight="1">
      <c r="A1" s="27" t="s">
        <v>201</v>
      </c>
      <c r="B1" s="27"/>
      <c r="C1" s="27"/>
      <c r="D1" s="32" t="s">
        <v>202</v>
      </c>
      <c r="E1" s="32"/>
      <c r="F1" s="32"/>
    </row>
    <row r="2" spans="1:6" ht="15.95" customHeight="1">
      <c r="A2" s="33" t="s">
        <v>203</v>
      </c>
      <c r="B2" s="34"/>
      <c r="C2" s="34"/>
      <c r="D2" s="34"/>
      <c r="E2" s="34"/>
      <c r="F2" s="34"/>
    </row>
    <row r="3" spans="1:6" ht="15.95" customHeight="1">
      <c r="A3" s="24" t="s">
        <v>193</v>
      </c>
      <c r="B3" s="24"/>
      <c r="C3" s="24"/>
      <c r="D3" s="23"/>
      <c r="E3" s="23"/>
      <c r="F3" s="23"/>
    </row>
    <row r="4" spans="1:6" ht="15.95" customHeight="1">
      <c r="A4" s="25" t="s">
        <v>194</v>
      </c>
      <c r="B4" s="25"/>
      <c r="C4" s="25"/>
      <c r="D4" s="23"/>
      <c r="E4" s="23"/>
      <c r="F4" s="23"/>
    </row>
    <row r="5" spans="1:6" ht="15.95" customHeight="1">
      <c r="A5" s="28" t="s">
        <v>195</v>
      </c>
      <c r="B5" s="28"/>
      <c r="C5" s="28"/>
      <c r="D5" s="23"/>
      <c r="E5" s="23"/>
      <c r="F5" s="23"/>
    </row>
    <row r="6" spans="1:6" ht="15.95" customHeight="1">
      <c r="A6" s="27" t="s">
        <v>194</v>
      </c>
      <c r="B6" s="27"/>
      <c r="C6" s="27"/>
      <c r="D6" s="23"/>
      <c r="E6" s="23"/>
      <c r="F6" s="23"/>
    </row>
    <row r="7" spans="1:6" ht="15.95" customHeight="1">
      <c r="A7" s="29" t="s">
        <v>196</v>
      </c>
      <c r="B7" s="29"/>
      <c r="C7" s="29"/>
      <c r="D7" s="23"/>
      <c r="E7" s="23"/>
      <c r="F7" s="23"/>
    </row>
    <row r="8" spans="1:6" ht="15.95" customHeight="1">
      <c r="A8" s="30" t="s">
        <v>197</v>
      </c>
      <c r="B8" s="30"/>
      <c r="C8" s="30"/>
      <c r="D8" s="22"/>
      <c r="E8" s="22"/>
      <c r="F8" s="22"/>
    </row>
    <row r="9" spans="1:6" ht="15.95" customHeight="1">
      <c r="A9" s="31" t="s">
        <v>198</v>
      </c>
      <c r="B9" s="31"/>
      <c r="C9" s="31"/>
      <c r="D9" s="22"/>
      <c r="E9" s="22"/>
      <c r="F9" s="22"/>
    </row>
    <row r="10" spans="1:6" ht="15.95" customHeight="1">
      <c r="A10" s="29" t="s">
        <v>199</v>
      </c>
      <c r="B10" s="29"/>
      <c r="C10" s="29"/>
      <c r="D10" s="22"/>
      <c r="E10" s="22"/>
      <c r="F10" s="22"/>
    </row>
    <row r="11" spans="1:6" ht="15.95" customHeight="1">
      <c r="A11" s="31" t="s">
        <v>198</v>
      </c>
      <c r="B11" s="31"/>
      <c r="C11" s="31"/>
      <c r="D11" s="22"/>
      <c r="E11" s="22"/>
      <c r="F11" s="22"/>
    </row>
    <row r="12" spans="1:6" ht="15.95" customHeight="1">
      <c r="A12" s="29" t="s">
        <v>200</v>
      </c>
      <c r="B12" s="29"/>
      <c r="C12" s="29"/>
      <c r="D12" s="22"/>
      <c r="E12" s="22"/>
      <c r="F12" s="22"/>
    </row>
    <row r="13" spans="1:6" ht="15.95" customHeight="1">
      <c r="A13" s="22"/>
      <c r="B13" s="22"/>
      <c r="C13" s="22"/>
      <c r="D13" s="22"/>
      <c r="E13" s="22"/>
      <c r="F13" s="22"/>
    </row>
    <row r="14" spans="1:6" ht="27" customHeight="1">
      <c r="A14" s="26" t="s">
        <v>80</v>
      </c>
      <c r="B14" s="26"/>
      <c r="C14" s="26"/>
      <c r="D14" s="26"/>
      <c r="E14" s="26"/>
      <c r="F14" s="26"/>
    </row>
    <row r="15" spans="1:6" ht="61.5" customHeight="1">
      <c r="A15" s="40" t="s">
        <v>224</v>
      </c>
      <c r="B15" s="40"/>
      <c r="C15" s="40"/>
      <c r="D15" s="40"/>
      <c r="E15" s="40"/>
      <c r="F15" s="40"/>
    </row>
    <row r="16" spans="1:6" ht="27" customHeight="1">
      <c r="A16" s="3" t="s">
        <v>0</v>
      </c>
      <c r="B16" s="3" t="s">
        <v>1</v>
      </c>
      <c r="C16" s="3" t="s">
        <v>21</v>
      </c>
      <c r="D16" s="3" t="s">
        <v>2</v>
      </c>
      <c r="E16" s="3" t="s">
        <v>206</v>
      </c>
      <c r="F16" s="3" t="s">
        <v>207</v>
      </c>
    </row>
    <row r="17" spans="1:6">
      <c r="A17" s="3">
        <v>1</v>
      </c>
      <c r="B17" s="35" t="s">
        <v>20</v>
      </c>
      <c r="C17" s="36"/>
      <c r="D17" s="36"/>
      <c r="E17" s="36"/>
      <c r="F17" s="37"/>
    </row>
    <row r="18" spans="1:6">
      <c r="A18" s="16" t="s">
        <v>3</v>
      </c>
      <c r="B18" s="35" t="s">
        <v>19</v>
      </c>
      <c r="C18" s="36"/>
      <c r="D18" s="36"/>
      <c r="E18" s="36"/>
      <c r="F18" s="37"/>
    </row>
    <row r="19" spans="1:6" ht="28.9" customHeight="1">
      <c r="A19" s="7" t="s">
        <v>23</v>
      </c>
      <c r="B19" s="4" t="s">
        <v>81</v>
      </c>
      <c r="C19" s="7" t="s">
        <v>22</v>
      </c>
      <c r="D19" s="5">
        <v>1</v>
      </c>
      <c r="E19" s="5"/>
      <c r="F19" s="5">
        <f>ROUND(D19*E19,2)</f>
        <v>0</v>
      </c>
    </row>
    <row r="20" spans="1:6">
      <c r="A20" s="16" t="s">
        <v>24</v>
      </c>
      <c r="B20" s="35" t="s">
        <v>25</v>
      </c>
      <c r="C20" s="36"/>
      <c r="D20" s="36"/>
      <c r="E20" s="36"/>
      <c r="F20" s="37"/>
    </row>
    <row r="21" spans="1:6" ht="51">
      <c r="A21" s="7" t="s">
        <v>26</v>
      </c>
      <c r="B21" s="4" t="s">
        <v>82</v>
      </c>
      <c r="C21" s="7" t="s">
        <v>78</v>
      </c>
      <c r="D21" s="5">
        <v>5</v>
      </c>
      <c r="E21" s="5"/>
      <c r="F21" s="5">
        <f>ROUND(D21*E21,2)</f>
        <v>0</v>
      </c>
    </row>
    <row r="22" spans="1:6" ht="28.9" customHeight="1">
      <c r="A22" s="7" t="s">
        <v>27</v>
      </c>
      <c r="B22" s="4" t="s">
        <v>83</v>
      </c>
      <c r="C22" s="7" t="s">
        <v>12</v>
      </c>
      <c r="D22" s="5">
        <v>7</v>
      </c>
      <c r="E22" s="5"/>
      <c r="F22" s="5">
        <f t="shared" ref="F22" si="0">ROUND(D22*E22,2)</f>
        <v>0</v>
      </c>
    </row>
    <row r="23" spans="1:6">
      <c r="A23" s="16" t="s">
        <v>28</v>
      </c>
      <c r="B23" s="35" t="s">
        <v>29</v>
      </c>
      <c r="C23" s="36"/>
      <c r="D23" s="36"/>
      <c r="E23" s="36"/>
      <c r="F23" s="37"/>
    </row>
    <row r="24" spans="1:6" ht="17.45" customHeight="1">
      <c r="A24" s="7" t="s">
        <v>84</v>
      </c>
      <c r="B24" s="4" t="s">
        <v>39</v>
      </c>
      <c r="C24" s="13" t="s">
        <v>15</v>
      </c>
      <c r="D24" s="5">
        <v>25</v>
      </c>
      <c r="E24" s="5"/>
      <c r="F24" s="5">
        <f t="shared" ref="F24:F34" si="1">ROUND(D24*E24,2)</f>
        <v>0</v>
      </c>
    </row>
    <row r="25" spans="1:6" ht="29.45" customHeight="1">
      <c r="A25" s="7" t="s">
        <v>85</v>
      </c>
      <c r="B25" s="14" t="s">
        <v>86</v>
      </c>
      <c r="C25" s="7" t="s">
        <v>11</v>
      </c>
      <c r="D25" s="15">
        <v>130</v>
      </c>
      <c r="E25" s="5"/>
      <c r="F25" s="15">
        <f t="shared" si="1"/>
        <v>0</v>
      </c>
    </row>
    <row r="26" spans="1:6" ht="25.5">
      <c r="A26" s="7" t="s">
        <v>30</v>
      </c>
      <c r="B26" s="14" t="s">
        <v>87</v>
      </c>
      <c r="C26" s="7" t="s">
        <v>11</v>
      </c>
      <c r="D26" s="15">
        <v>223</v>
      </c>
      <c r="E26" s="5"/>
      <c r="F26" s="15">
        <f t="shared" si="1"/>
        <v>0</v>
      </c>
    </row>
    <row r="27" spans="1:6" ht="25.5">
      <c r="A27" s="7" t="s">
        <v>31</v>
      </c>
      <c r="B27" s="14" t="s">
        <v>88</v>
      </c>
      <c r="C27" s="7" t="s">
        <v>11</v>
      </c>
      <c r="D27" s="15">
        <v>107</v>
      </c>
      <c r="E27" s="5"/>
      <c r="F27" s="15">
        <f t="shared" si="1"/>
        <v>0</v>
      </c>
    </row>
    <row r="28" spans="1:6" ht="27.6" customHeight="1">
      <c r="A28" s="7" t="s">
        <v>32</v>
      </c>
      <c r="B28" s="14" t="s">
        <v>89</v>
      </c>
      <c r="C28" s="7" t="s">
        <v>11</v>
      </c>
      <c r="D28" s="15">
        <v>87</v>
      </c>
      <c r="E28" s="5"/>
      <c r="F28" s="15">
        <f t="shared" si="1"/>
        <v>0</v>
      </c>
    </row>
    <row r="29" spans="1:6" ht="25.5">
      <c r="A29" s="7" t="s">
        <v>33</v>
      </c>
      <c r="B29" s="14" t="s">
        <v>90</v>
      </c>
      <c r="C29" s="7" t="s">
        <v>11</v>
      </c>
      <c r="D29" s="15">
        <v>29</v>
      </c>
      <c r="E29" s="5"/>
      <c r="F29" s="15">
        <f t="shared" si="1"/>
        <v>0</v>
      </c>
    </row>
    <row r="30" spans="1:6" ht="25.5">
      <c r="A30" s="7" t="s">
        <v>34</v>
      </c>
      <c r="B30" s="14" t="s">
        <v>91</v>
      </c>
      <c r="C30" s="7" t="s">
        <v>15</v>
      </c>
      <c r="D30" s="15">
        <v>136</v>
      </c>
      <c r="E30" s="5"/>
      <c r="F30" s="15">
        <f t="shared" si="1"/>
        <v>0</v>
      </c>
    </row>
    <row r="31" spans="1:6" ht="27.6" customHeight="1">
      <c r="A31" s="7" t="s">
        <v>35</v>
      </c>
      <c r="B31" s="14" t="s">
        <v>92</v>
      </c>
      <c r="C31" s="7" t="s">
        <v>15</v>
      </c>
      <c r="D31" s="15">
        <v>6.5</v>
      </c>
      <c r="E31" s="5"/>
      <c r="F31" s="15">
        <f t="shared" si="1"/>
        <v>0</v>
      </c>
    </row>
    <row r="32" spans="1:6" ht="38.25">
      <c r="A32" s="7" t="s">
        <v>36</v>
      </c>
      <c r="B32" s="4" t="s">
        <v>93</v>
      </c>
      <c r="C32" s="7" t="s">
        <v>15</v>
      </c>
      <c r="D32" s="15">
        <v>382</v>
      </c>
      <c r="E32" s="5"/>
      <c r="F32" s="15">
        <f t="shared" si="1"/>
        <v>0</v>
      </c>
    </row>
    <row r="33" spans="1:6" ht="25.5">
      <c r="A33" s="7" t="s">
        <v>37</v>
      </c>
      <c r="B33" s="4" t="s">
        <v>94</v>
      </c>
      <c r="C33" s="7" t="s">
        <v>78</v>
      </c>
      <c r="D33" s="15">
        <v>11</v>
      </c>
      <c r="E33" s="5"/>
      <c r="F33" s="15">
        <f t="shared" si="1"/>
        <v>0</v>
      </c>
    </row>
    <row r="34" spans="1:6">
      <c r="A34" s="7" t="s">
        <v>38</v>
      </c>
      <c r="B34" s="4" t="s">
        <v>95</v>
      </c>
      <c r="C34" s="7" t="s">
        <v>78</v>
      </c>
      <c r="D34" s="15">
        <v>18</v>
      </c>
      <c r="E34" s="5"/>
      <c r="F34" s="15">
        <f t="shared" si="1"/>
        <v>0</v>
      </c>
    </row>
    <row r="35" spans="1:6" ht="18" customHeight="1">
      <c r="A35" s="39" t="s">
        <v>18</v>
      </c>
      <c r="B35" s="39"/>
      <c r="C35" s="39"/>
      <c r="D35" s="39"/>
      <c r="E35" s="39"/>
      <c r="F35" s="6">
        <f>ROUND(SUM(F19:F34),2)</f>
        <v>0</v>
      </c>
    </row>
    <row r="36" spans="1:6" ht="15" customHeight="1">
      <c r="A36" s="3">
        <v>2</v>
      </c>
      <c r="B36" s="35" t="s">
        <v>44</v>
      </c>
      <c r="C36" s="36"/>
      <c r="D36" s="36"/>
      <c r="E36" s="36"/>
      <c r="F36" s="37"/>
    </row>
    <row r="37" spans="1:6" ht="15" customHeight="1">
      <c r="A37" s="17" t="s">
        <v>4</v>
      </c>
      <c r="B37" s="35" t="s">
        <v>40</v>
      </c>
      <c r="C37" s="36"/>
      <c r="D37" s="36"/>
      <c r="E37" s="36"/>
      <c r="F37" s="37"/>
    </row>
    <row r="38" spans="1:6" ht="29.45" customHeight="1">
      <c r="A38" s="7" t="s">
        <v>96</v>
      </c>
      <c r="B38" s="21" t="s">
        <v>100</v>
      </c>
      <c r="C38" s="7" t="s">
        <v>10</v>
      </c>
      <c r="D38" s="5">
        <v>444</v>
      </c>
      <c r="E38" s="5"/>
      <c r="F38" s="15">
        <f t="shared" ref="F38:F41" si="2">ROUND(D38*E38,2)</f>
        <v>0</v>
      </c>
    </row>
    <row r="39" spans="1:6" ht="25.5">
      <c r="A39" s="7" t="s">
        <v>97</v>
      </c>
      <c r="B39" s="4" t="s">
        <v>99</v>
      </c>
      <c r="C39" s="7" t="s">
        <v>10</v>
      </c>
      <c r="D39" s="5">
        <v>50</v>
      </c>
      <c r="E39" s="5"/>
      <c r="F39" s="15">
        <f t="shared" si="2"/>
        <v>0</v>
      </c>
    </row>
    <row r="40" spans="1:6" ht="15" customHeight="1">
      <c r="A40" s="17" t="s">
        <v>41</v>
      </c>
      <c r="B40" s="35" t="s">
        <v>42</v>
      </c>
      <c r="C40" s="36"/>
      <c r="D40" s="36"/>
      <c r="E40" s="36"/>
      <c r="F40" s="37"/>
    </row>
    <row r="41" spans="1:6" ht="58.5" customHeight="1">
      <c r="A41" s="7" t="s">
        <v>98</v>
      </c>
      <c r="B41" s="4" t="s">
        <v>208</v>
      </c>
      <c r="C41" s="7" t="s">
        <v>10</v>
      </c>
      <c r="D41" s="8">
        <v>687</v>
      </c>
      <c r="E41" s="5"/>
      <c r="F41" s="15">
        <f t="shared" si="2"/>
        <v>0</v>
      </c>
    </row>
    <row r="42" spans="1:6">
      <c r="A42" s="39" t="s">
        <v>16</v>
      </c>
      <c r="B42" s="39"/>
      <c r="C42" s="39"/>
      <c r="D42" s="39"/>
      <c r="E42" s="39"/>
      <c r="F42" s="6">
        <f>ROUND(F38+F39+F41,2)</f>
        <v>0</v>
      </c>
    </row>
    <row r="43" spans="1:6">
      <c r="A43" s="3">
        <v>3</v>
      </c>
      <c r="B43" s="35" t="s">
        <v>43</v>
      </c>
      <c r="C43" s="36"/>
      <c r="D43" s="36"/>
      <c r="E43" s="36"/>
      <c r="F43" s="37"/>
    </row>
    <row r="44" spans="1:6">
      <c r="A44" s="3" t="s">
        <v>5</v>
      </c>
      <c r="B44" s="35" t="s">
        <v>116</v>
      </c>
      <c r="C44" s="36"/>
      <c r="D44" s="36"/>
      <c r="E44" s="36"/>
      <c r="F44" s="37"/>
    </row>
    <row r="45" spans="1:6" ht="38.25">
      <c r="A45" s="7" t="s">
        <v>102</v>
      </c>
      <c r="B45" s="4" t="s">
        <v>108</v>
      </c>
      <c r="C45" s="7" t="s">
        <v>15</v>
      </c>
      <c r="D45" s="15">
        <v>4</v>
      </c>
      <c r="E45" s="15"/>
      <c r="F45" s="15">
        <f t="shared" ref="F45:F56" si="3">ROUND(D45*E45,2)</f>
        <v>0</v>
      </c>
    </row>
    <row r="46" spans="1:6">
      <c r="A46" s="3" t="s">
        <v>101</v>
      </c>
      <c r="B46" s="35" t="s">
        <v>117</v>
      </c>
      <c r="C46" s="36"/>
      <c r="D46" s="36"/>
      <c r="E46" s="36"/>
      <c r="F46" s="37"/>
    </row>
    <row r="47" spans="1:6" ht="28.9" customHeight="1">
      <c r="A47" s="7" t="s">
        <v>106</v>
      </c>
      <c r="B47" s="4" t="s">
        <v>112</v>
      </c>
      <c r="C47" s="7" t="s">
        <v>10</v>
      </c>
      <c r="D47" s="15">
        <v>36</v>
      </c>
      <c r="E47" s="15"/>
      <c r="F47" s="15">
        <f t="shared" si="3"/>
        <v>0</v>
      </c>
    </row>
    <row r="48" spans="1:6" ht="29.45" customHeight="1">
      <c r="A48" s="7" t="s">
        <v>107</v>
      </c>
      <c r="B48" s="4" t="s">
        <v>119</v>
      </c>
      <c r="C48" s="7" t="s">
        <v>10</v>
      </c>
      <c r="D48" s="15">
        <v>51</v>
      </c>
      <c r="E48" s="15"/>
      <c r="F48" s="15">
        <f t="shared" si="3"/>
        <v>0</v>
      </c>
    </row>
    <row r="49" spans="1:10" ht="44.45" customHeight="1">
      <c r="A49" s="7" t="s">
        <v>103</v>
      </c>
      <c r="B49" s="4" t="s">
        <v>120</v>
      </c>
      <c r="C49" s="7" t="s">
        <v>113</v>
      </c>
      <c r="D49" s="15">
        <v>138</v>
      </c>
      <c r="E49" s="15"/>
      <c r="F49" s="15">
        <f t="shared" si="3"/>
        <v>0</v>
      </c>
    </row>
    <row r="50" spans="1:10" ht="43.15" customHeight="1">
      <c r="A50" s="7" t="s">
        <v>104</v>
      </c>
      <c r="B50" s="4" t="s">
        <v>121</v>
      </c>
      <c r="C50" s="7" t="s">
        <v>113</v>
      </c>
      <c r="D50" s="15">
        <v>470</v>
      </c>
      <c r="E50" s="15"/>
      <c r="F50" s="15">
        <f t="shared" si="3"/>
        <v>0</v>
      </c>
    </row>
    <row r="51" spans="1:10" ht="40.9" customHeight="1">
      <c r="A51" s="7" t="s">
        <v>105</v>
      </c>
      <c r="B51" s="4" t="s">
        <v>122</v>
      </c>
      <c r="C51" s="7" t="s">
        <v>113</v>
      </c>
      <c r="D51" s="15">
        <v>7</v>
      </c>
      <c r="E51" s="15"/>
      <c r="F51" s="15">
        <f t="shared" si="3"/>
        <v>0</v>
      </c>
    </row>
    <row r="52" spans="1:10" ht="42" customHeight="1">
      <c r="A52" s="7" t="s">
        <v>109</v>
      </c>
      <c r="B52" s="4" t="s">
        <v>124</v>
      </c>
      <c r="C52" s="7" t="s">
        <v>78</v>
      </c>
      <c r="D52" s="15">
        <v>1</v>
      </c>
      <c r="E52" s="15"/>
      <c r="F52" s="15">
        <f t="shared" si="3"/>
        <v>0</v>
      </c>
    </row>
    <row r="53" spans="1:10" ht="43.15" customHeight="1">
      <c r="A53" s="7" t="s">
        <v>110</v>
      </c>
      <c r="B53" s="4" t="s">
        <v>209</v>
      </c>
      <c r="C53" s="7" t="s">
        <v>78</v>
      </c>
      <c r="D53" s="15">
        <v>13</v>
      </c>
      <c r="E53" s="15"/>
      <c r="F53" s="15">
        <f t="shared" si="3"/>
        <v>0</v>
      </c>
    </row>
    <row r="54" spans="1:10" ht="42" customHeight="1">
      <c r="A54" s="7" t="s">
        <v>111</v>
      </c>
      <c r="B54" s="4" t="s">
        <v>210</v>
      </c>
      <c r="C54" s="7" t="s">
        <v>78</v>
      </c>
      <c r="D54" s="15">
        <v>21</v>
      </c>
      <c r="E54" s="15"/>
      <c r="F54" s="15">
        <f t="shared" si="3"/>
        <v>0</v>
      </c>
    </row>
    <row r="55" spans="1:10">
      <c r="A55" s="3" t="s">
        <v>114</v>
      </c>
      <c r="B55" s="35" t="s">
        <v>118</v>
      </c>
      <c r="C55" s="36"/>
      <c r="D55" s="36"/>
      <c r="E55" s="36"/>
      <c r="F55" s="37"/>
    </row>
    <row r="56" spans="1:10">
      <c r="A56" s="7" t="s">
        <v>115</v>
      </c>
      <c r="B56" s="4" t="s">
        <v>123</v>
      </c>
      <c r="C56" s="7" t="s">
        <v>78</v>
      </c>
      <c r="D56" s="15">
        <v>2</v>
      </c>
      <c r="E56" s="15"/>
      <c r="F56" s="15">
        <f t="shared" si="3"/>
        <v>0</v>
      </c>
      <c r="J56" s="2"/>
    </row>
    <row r="57" spans="1:10">
      <c r="A57" s="39" t="s">
        <v>17</v>
      </c>
      <c r="B57" s="39"/>
      <c r="C57" s="39"/>
      <c r="D57" s="39"/>
      <c r="E57" s="39"/>
      <c r="F57" s="6">
        <f>ROUND(SUM(F45:F56),2)</f>
        <v>0</v>
      </c>
    </row>
    <row r="58" spans="1:10">
      <c r="A58" s="3">
        <v>4</v>
      </c>
      <c r="B58" s="35" t="s">
        <v>47</v>
      </c>
      <c r="C58" s="36"/>
      <c r="D58" s="36"/>
      <c r="E58" s="36"/>
      <c r="F58" s="37"/>
    </row>
    <row r="59" spans="1:10">
      <c r="A59" s="3" t="s">
        <v>6</v>
      </c>
      <c r="B59" s="35" t="s">
        <v>46</v>
      </c>
      <c r="C59" s="36"/>
      <c r="D59" s="36"/>
      <c r="E59" s="36"/>
      <c r="F59" s="37"/>
    </row>
    <row r="60" spans="1:10" ht="25.5">
      <c r="A60" s="7" t="s">
        <v>125</v>
      </c>
      <c r="B60" s="4" t="s">
        <v>126</v>
      </c>
      <c r="C60" s="7" t="s">
        <v>11</v>
      </c>
      <c r="D60" s="5">
        <v>2306</v>
      </c>
      <c r="E60" s="5"/>
      <c r="F60" s="15">
        <f t="shared" ref="F60" si="4">ROUND(D60*E60,2)</f>
        <v>0</v>
      </c>
    </row>
    <row r="61" spans="1:10">
      <c r="A61" s="3" t="s">
        <v>48</v>
      </c>
      <c r="B61" s="35" t="s">
        <v>49</v>
      </c>
      <c r="C61" s="36"/>
      <c r="D61" s="36"/>
      <c r="E61" s="36"/>
      <c r="F61" s="37"/>
    </row>
    <row r="62" spans="1:10" ht="16.149999999999999" customHeight="1">
      <c r="A62" s="7" t="s">
        <v>127</v>
      </c>
      <c r="B62" s="4" t="s">
        <v>50</v>
      </c>
      <c r="C62" s="7" t="s">
        <v>11</v>
      </c>
      <c r="D62" s="5">
        <v>71</v>
      </c>
      <c r="E62" s="5"/>
      <c r="F62" s="15">
        <f t="shared" ref="F62:F68" si="5">ROUND(D62*E62,2)</f>
        <v>0</v>
      </c>
    </row>
    <row r="63" spans="1:10">
      <c r="A63" s="7" t="s">
        <v>128</v>
      </c>
      <c r="B63" s="4" t="s">
        <v>51</v>
      </c>
      <c r="C63" s="7" t="s">
        <v>11</v>
      </c>
      <c r="D63" s="5">
        <v>11286</v>
      </c>
      <c r="E63" s="5"/>
      <c r="F63" s="15">
        <f t="shared" si="5"/>
        <v>0</v>
      </c>
    </row>
    <row r="64" spans="1:10" ht="26.25">
      <c r="A64" s="7" t="s">
        <v>129</v>
      </c>
      <c r="B64" s="42" t="s">
        <v>211</v>
      </c>
      <c r="C64" s="7" t="s">
        <v>11</v>
      </c>
      <c r="D64" s="5">
        <v>71</v>
      </c>
      <c r="E64" s="5"/>
      <c r="F64" s="15">
        <f t="shared" si="5"/>
        <v>0</v>
      </c>
    </row>
    <row r="65" spans="1:6" ht="30.6" customHeight="1">
      <c r="A65" s="7" t="s">
        <v>130</v>
      </c>
      <c r="B65" s="4" t="s">
        <v>52</v>
      </c>
      <c r="C65" s="7" t="s">
        <v>11</v>
      </c>
      <c r="D65" s="5">
        <v>11286</v>
      </c>
      <c r="E65" s="5"/>
      <c r="F65" s="15">
        <f t="shared" si="5"/>
        <v>0</v>
      </c>
    </row>
    <row r="66" spans="1:6">
      <c r="A66" s="3" t="s">
        <v>53</v>
      </c>
      <c r="B66" s="35" t="s">
        <v>131</v>
      </c>
      <c r="C66" s="36"/>
      <c r="D66" s="36"/>
      <c r="E66" s="36"/>
      <c r="F66" s="37"/>
    </row>
    <row r="67" spans="1:6" ht="38.25">
      <c r="A67" s="7" t="s">
        <v>132</v>
      </c>
      <c r="B67" s="4" t="s">
        <v>134</v>
      </c>
      <c r="C67" s="7" t="s">
        <v>11</v>
      </c>
      <c r="D67" s="5">
        <v>685</v>
      </c>
      <c r="E67" s="5"/>
      <c r="F67" s="15">
        <f t="shared" ref="F67" si="6">ROUND(D67*E67,2)</f>
        <v>0</v>
      </c>
    </row>
    <row r="68" spans="1:6" ht="41.45" customHeight="1">
      <c r="A68" s="7" t="s">
        <v>133</v>
      </c>
      <c r="B68" s="4" t="s">
        <v>135</v>
      </c>
      <c r="C68" s="7" t="s">
        <v>11</v>
      </c>
      <c r="D68" s="5">
        <v>71</v>
      </c>
      <c r="E68" s="5"/>
      <c r="F68" s="15">
        <f t="shared" si="5"/>
        <v>0</v>
      </c>
    </row>
    <row r="69" spans="1:6">
      <c r="A69" s="3" t="s">
        <v>54</v>
      </c>
      <c r="B69" s="35" t="s">
        <v>55</v>
      </c>
      <c r="C69" s="36"/>
      <c r="D69" s="36"/>
      <c r="E69" s="36"/>
      <c r="F69" s="37"/>
    </row>
    <row r="70" spans="1:6" ht="29.45" customHeight="1">
      <c r="A70" s="7" t="s">
        <v>136</v>
      </c>
      <c r="B70" s="4" t="s">
        <v>138</v>
      </c>
      <c r="C70" s="7" t="s">
        <v>11</v>
      </c>
      <c r="D70" s="5">
        <v>2017</v>
      </c>
      <c r="E70" s="5"/>
      <c r="F70" s="15">
        <f t="shared" ref="F70:F71" si="7">ROUND(D70*E70,2)</f>
        <v>0</v>
      </c>
    </row>
    <row r="71" spans="1:6" ht="40.15" customHeight="1">
      <c r="A71" s="7" t="s">
        <v>137</v>
      </c>
      <c r="B71" s="4" t="s">
        <v>212</v>
      </c>
      <c r="C71" s="7" t="s">
        <v>11</v>
      </c>
      <c r="D71" s="5">
        <v>71</v>
      </c>
      <c r="E71" s="5"/>
      <c r="F71" s="15">
        <f t="shared" si="7"/>
        <v>0</v>
      </c>
    </row>
    <row r="72" spans="1:6" ht="14.45" customHeight="1">
      <c r="A72" s="39" t="s">
        <v>45</v>
      </c>
      <c r="B72" s="39"/>
      <c r="C72" s="39"/>
      <c r="D72" s="39"/>
      <c r="E72" s="39"/>
      <c r="F72" s="6">
        <f>ROUND(SUM(F60:F71),2)</f>
        <v>0</v>
      </c>
    </row>
    <row r="73" spans="1:6">
      <c r="A73" s="3">
        <v>5</v>
      </c>
      <c r="B73" s="35" t="s">
        <v>56</v>
      </c>
      <c r="C73" s="36"/>
      <c r="D73" s="36"/>
      <c r="E73" s="36"/>
      <c r="F73" s="37"/>
    </row>
    <row r="74" spans="1:6">
      <c r="A74" s="3" t="s">
        <v>7</v>
      </c>
      <c r="B74" s="35" t="s">
        <v>57</v>
      </c>
      <c r="C74" s="36"/>
      <c r="D74" s="36"/>
      <c r="E74" s="36"/>
      <c r="F74" s="37"/>
    </row>
    <row r="75" spans="1:6" ht="38.25">
      <c r="A75" s="7" t="s">
        <v>139</v>
      </c>
      <c r="B75" s="4" t="s">
        <v>142</v>
      </c>
      <c r="C75" s="7" t="s">
        <v>11</v>
      </c>
      <c r="D75" s="5">
        <v>1015</v>
      </c>
      <c r="E75" s="5"/>
      <c r="F75" s="15">
        <f t="shared" ref="F75:F76" si="8">ROUND(D75*E75,2)</f>
        <v>0</v>
      </c>
    </row>
    <row r="76" spans="1:6" ht="38.25">
      <c r="A76" s="7" t="s">
        <v>140</v>
      </c>
      <c r="B76" s="4" t="s">
        <v>143</v>
      </c>
      <c r="C76" s="7" t="s">
        <v>11</v>
      </c>
      <c r="D76" s="5">
        <v>78</v>
      </c>
      <c r="E76" s="5"/>
      <c r="F76" s="15">
        <f t="shared" si="8"/>
        <v>0</v>
      </c>
    </row>
    <row r="77" spans="1:6" ht="42" customHeight="1">
      <c r="A77" s="7" t="s">
        <v>141</v>
      </c>
      <c r="B77" s="4" t="s">
        <v>144</v>
      </c>
      <c r="C77" s="7" t="s">
        <v>11</v>
      </c>
      <c r="D77" s="5">
        <v>140</v>
      </c>
      <c r="E77" s="5"/>
      <c r="F77" s="15">
        <f t="shared" ref="F77:F83" si="9">ROUND(D77*E77,2)</f>
        <v>0</v>
      </c>
    </row>
    <row r="78" spans="1:6">
      <c r="A78" s="3" t="s">
        <v>58</v>
      </c>
      <c r="B78" s="35" t="s">
        <v>59</v>
      </c>
      <c r="C78" s="36"/>
      <c r="D78" s="36"/>
      <c r="E78" s="36"/>
      <c r="F78" s="37"/>
    </row>
    <row r="79" spans="1:6" ht="25.5">
      <c r="A79" s="7" t="s">
        <v>145</v>
      </c>
      <c r="B79" s="4" t="s">
        <v>147</v>
      </c>
      <c r="C79" s="7" t="s">
        <v>11</v>
      </c>
      <c r="D79" s="5">
        <v>5649</v>
      </c>
      <c r="E79" s="5"/>
      <c r="F79" s="15">
        <f t="shared" si="9"/>
        <v>0</v>
      </c>
    </row>
    <row r="80" spans="1:6" ht="25.5">
      <c r="A80" s="7" t="s">
        <v>146</v>
      </c>
      <c r="B80" s="4" t="s">
        <v>148</v>
      </c>
      <c r="C80" s="7" t="s">
        <v>11</v>
      </c>
      <c r="D80" s="5">
        <v>5709</v>
      </c>
      <c r="E80" s="5"/>
      <c r="F80" s="15">
        <f t="shared" si="9"/>
        <v>0</v>
      </c>
    </row>
    <row r="81" spans="1:6">
      <c r="A81" s="3" t="s">
        <v>60</v>
      </c>
      <c r="B81" s="35" t="s">
        <v>61</v>
      </c>
      <c r="C81" s="36"/>
      <c r="D81" s="36"/>
      <c r="E81" s="36"/>
      <c r="F81" s="37"/>
    </row>
    <row r="82" spans="1:6" ht="43.15" customHeight="1">
      <c r="A82" s="7" t="s">
        <v>149</v>
      </c>
      <c r="B82" s="4" t="s">
        <v>213</v>
      </c>
      <c r="C82" s="7" t="s">
        <v>11</v>
      </c>
      <c r="D82" s="5">
        <v>1332</v>
      </c>
      <c r="E82" s="5"/>
      <c r="F82" s="15">
        <f t="shared" ref="F82" si="10">ROUND(D82*E82,2)</f>
        <v>0</v>
      </c>
    </row>
    <row r="83" spans="1:6" ht="42.6" customHeight="1">
      <c r="A83" s="7" t="s">
        <v>150</v>
      </c>
      <c r="B83" s="4" t="s">
        <v>214</v>
      </c>
      <c r="C83" s="7" t="s">
        <v>11</v>
      </c>
      <c r="D83" s="5">
        <v>685</v>
      </c>
      <c r="E83" s="5"/>
      <c r="F83" s="15">
        <f t="shared" si="9"/>
        <v>0</v>
      </c>
    </row>
    <row r="84" spans="1:6" ht="13.15" customHeight="1">
      <c r="A84" s="39" t="s">
        <v>62</v>
      </c>
      <c r="B84" s="39"/>
      <c r="C84" s="39"/>
      <c r="D84" s="39"/>
      <c r="E84" s="39"/>
      <c r="F84" s="6">
        <f>ROUND(SUM(F75:F83),2)</f>
        <v>0</v>
      </c>
    </row>
    <row r="85" spans="1:6">
      <c r="A85" s="3">
        <v>6</v>
      </c>
      <c r="B85" s="35" t="s">
        <v>63</v>
      </c>
      <c r="C85" s="36"/>
      <c r="D85" s="36"/>
      <c r="E85" s="36"/>
      <c r="F85" s="37"/>
    </row>
    <row r="86" spans="1:6">
      <c r="A86" s="3" t="s">
        <v>8</v>
      </c>
      <c r="B86" s="35" t="s">
        <v>153</v>
      </c>
      <c r="C86" s="36"/>
      <c r="D86" s="36"/>
      <c r="E86" s="36"/>
      <c r="F86" s="37"/>
    </row>
    <row r="87" spans="1:6" ht="30.6" customHeight="1">
      <c r="A87" s="7" t="s">
        <v>152</v>
      </c>
      <c r="B87" s="4" t="s">
        <v>151</v>
      </c>
      <c r="C87" s="7" t="s">
        <v>11</v>
      </c>
      <c r="D87" s="5">
        <v>1328</v>
      </c>
      <c r="E87" s="5"/>
      <c r="F87" s="15">
        <f t="shared" ref="F87:F89" si="11">ROUND(D87*E87,2)</f>
        <v>0</v>
      </c>
    </row>
    <row r="88" spans="1:6">
      <c r="A88" s="3" t="s">
        <v>65</v>
      </c>
      <c r="B88" s="35" t="s">
        <v>154</v>
      </c>
      <c r="C88" s="36"/>
      <c r="D88" s="36"/>
      <c r="E88" s="36"/>
      <c r="F88" s="37"/>
    </row>
    <row r="89" spans="1:6" ht="42.6" customHeight="1">
      <c r="A89" s="7" t="s">
        <v>155</v>
      </c>
      <c r="B89" s="4" t="s">
        <v>156</v>
      </c>
      <c r="C89" s="7" t="s">
        <v>11</v>
      </c>
      <c r="D89" s="12">
        <v>15</v>
      </c>
      <c r="E89" s="5"/>
      <c r="F89" s="15">
        <f t="shared" si="11"/>
        <v>0</v>
      </c>
    </row>
    <row r="90" spans="1:6">
      <c r="A90" s="3" t="s">
        <v>66</v>
      </c>
      <c r="B90" s="35" t="s">
        <v>157</v>
      </c>
      <c r="C90" s="36"/>
      <c r="D90" s="36"/>
      <c r="E90" s="36"/>
      <c r="F90" s="37"/>
    </row>
    <row r="91" spans="1:6" ht="27.6" customHeight="1">
      <c r="A91" s="7" t="s">
        <v>158</v>
      </c>
      <c r="B91" s="4" t="s">
        <v>159</v>
      </c>
      <c r="C91" s="7" t="s">
        <v>15</v>
      </c>
      <c r="D91" s="12">
        <v>49</v>
      </c>
      <c r="E91" s="5"/>
      <c r="F91" s="15">
        <f t="shared" ref="F91" si="12">ROUND(D91*E91,2)</f>
        <v>0</v>
      </c>
    </row>
    <row r="92" spans="1:6">
      <c r="A92" s="3" t="s">
        <v>160</v>
      </c>
      <c r="B92" s="35" t="s">
        <v>161</v>
      </c>
      <c r="C92" s="36"/>
      <c r="D92" s="36"/>
      <c r="E92" s="36"/>
      <c r="F92" s="37"/>
    </row>
    <row r="93" spans="1:6" ht="27.6" customHeight="1">
      <c r="A93" s="7" t="s">
        <v>162</v>
      </c>
      <c r="B93" s="4" t="s">
        <v>163</v>
      </c>
      <c r="C93" s="7" t="s">
        <v>15</v>
      </c>
      <c r="D93" s="12">
        <v>380</v>
      </c>
      <c r="E93" s="5"/>
      <c r="F93" s="15">
        <f t="shared" ref="F93" si="13">ROUND(D93*E93,2)</f>
        <v>0</v>
      </c>
    </row>
    <row r="94" spans="1:6">
      <c r="A94" s="39" t="s">
        <v>64</v>
      </c>
      <c r="B94" s="39"/>
      <c r="C94" s="39"/>
      <c r="D94" s="39"/>
      <c r="E94" s="39"/>
      <c r="F94" s="6">
        <f>ROUND(SUM(F86:F93),2)</f>
        <v>0</v>
      </c>
    </row>
    <row r="95" spans="1:6">
      <c r="A95" s="3">
        <v>7</v>
      </c>
      <c r="B95" s="35" t="s">
        <v>72</v>
      </c>
      <c r="C95" s="36"/>
      <c r="D95" s="36"/>
      <c r="E95" s="36"/>
      <c r="F95" s="37"/>
    </row>
    <row r="96" spans="1:6">
      <c r="A96" s="3" t="s">
        <v>9</v>
      </c>
      <c r="B96" s="35" t="s">
        <v>76</v>
      </c>
      <c r="C96" s="36"/>
      <c r="D96" s="36"/>
      <c r="E96" s="36"/>
      <c r="F96" s="37"/>
    </row>
    <row r="97" spans="1:6" ht="25.5">
      <c r="A97" s="7" t="s">
        <v>164</v>
      </c>
      <c r="B97" s="4" t="s">
        <v>166</v>
      </c>
      <c r="C97" s="7" t="s">
        <v>11</v>
      </c>
      <c r="D97" s="5">
        <v>16.95</v>
      </c>
      <c r="E97" s="5"/>
      <c r="F97" s="15">
        <f t="shared" ref="F97" si="14">ROUND(D97*E97,2)</f>
        <v>0</v>
      </c>
    </row>
    <row r="98" spans="1:6" ht="25.5">
      <c r="A98" s="7" t="s">
        <v>165</v>
      </c>
      <c r="B98" s="4" t="s">
        <v>167</v>
      </c>
      <c r="C98" s="7" t="s">
        <v>11</v>
      </c>
      <c r="D98" s="5">
        <v>24.2</v>
      </c>
      <c r="E98" s="5"/>
      <c r="F98" s="15">
        <f t="shared" ref="F98" si="15">ROUND(D98*E98,2)</f>
        <v>0</v>
      </c>
    </row>
    <row r="99" spans="1:6">
      <c r="A99" s="3" t="s">
        <v>70</v>
      </c>
      <c r="B99" s="18" t="s">
        <v>77</v>
      </c>
      <c r="C99" s="19"/>
      <c r="D99" s="19"/>
      <c r="E99" s="19"/>
      <c r="F99" s="20"/>
    </row>
    <row r="100" spans="1:6">
      <c r="A100" s="7" t="s">
        <v>168</v>
      </c>
      <c r="B100" s="4" t="s">
        <v>177</v>
      </c>
      <c r="C100" s="7" t="s">
        <v>78</v>
      </c>
      <c r="D100" s="5">
        <v>23</v>
      </c>
      <c r="E100" s="5"/>
      <c r="F100" s="15">
        <f t="shared" ref="F100:F105" si="16">ROUND(D100*E100,2)</f>
        <v>0</v>
      </c>
    </row>
    <row r="101" spans="1:6" ht="25.5">
      <c r="A101" s="7" t="s">
        <v>169</v>
      </c>
      <c r="B101" s="4" t="s">
        <v>215</v>
      </c>
      <c r="C101" s="7" t="s">
        <v>78</v>
      </c>
      <c r="D101" s="5">
        <v>2</v>
      </c>
      <c r="E101" s="5"/>
      <c r="F101" s="15">
        <f t="shared" si="16"/>
        <v>0</v>
      </c>
    </row>
    <row r="102" spans="1:6" ht="25.5">
      <c r="A102" s="7" t="s">
        <v>170</v>
      </c>
      <c r="B102" s="4" t="s">
        <v>216</v>
      </c>
      <c r="C102" s="7" t="s">
        <v>78</v>
      </c>
      <c r="D102" s="5">
        <v>2</v>
      </c>
      <c r="E102" s="5"/>
      <c r="F102" s="15">
        <f t="shared" ref="F102:F104" si="17">ROUND(D102*E102,2)</f>
        <v>0</v>
      </c>
    </row>
    <row r="103" spans="1:6" ht="25.5">
      <c r="A103" s="7" t="s">
        <v>171</v>
      </c>
      <c r="B103" s="4" t="s">
        <v>217</v>
      </c>
      <c r="C103" s="7" t="s">
        <v>78</v>
      </c>
      <c r="D103" s="5">
        <v>7</v>
      </c>
      <c r="E103" s="5"/>
      <c r="F103" s="15">
        <f t="shared" si="17"/>
        <v>0</v>
      </c>
    </row>
    <row r="104" spans="1:6" ht="25.5">
      <c r="A104" s="7" t="s">
        <v>172</v>
      </c>
      <c r="B104" s="4" t="s">
        <v>218</v>
      </c>
      <c r="C104" s="7" t="s">
        <v>78</v>
      </c>
      <c r="D104" s="5">
        <v>12</v>
      </c>
      <c r="E104" s="5"/>
      <c r="F104" s="15">
        <f t="shared" si="17"/>
        <v>0</v>
      </c>
    </row>
    <row r="105" spans="1:6" ht="25.5">
      <c r="A105" s="7" t="s">
        <v>173</v>
      </c>
      <c r="B105" s="4" t="s">
        <v>219</v>
      </c>
      <c r="C105" s="7" t="s">
        <v>78</v>
      </c>
      <c r="D105" s="5">
        <v>4</v>
      </c>
      <c r="E105" s="5"/>
      <c r="F105" s="15">
        <f t="shared" si="16"/>
        <v>0</v>
      </c>
    </row>
    <row r="106" spans="1:6" ht="25.5">
      <c r="A106" s="7" t="s">
        <v>174</v>
      </c>
      <c r="B106" s="4" t="s">
        <v>220</v>
      </c>
      <c r="C106" s="7" t="s">
        <v>78</v>
      </c>
      <c r="D106" s="5">
        <v>6</v>
      </c>
      <c r="E106" s="5"/>
      <c r="F106" s="15">
        <f t="shared" ref="F106:F107" si="18">ROUND(D106*E106,2)</f>
        <v>0</v>
      </c>
    </row>
    <row r="107" spans="1:6">
      <c r="A107" s="7" t="s">
        <v>175</v>
      </c>
      <c r="B107" s="4" t="s">
        <v>178</v>
      </c>
      <c r="C107" s="7" t="s">
        <v>78</v>
      </c>
      <c r="D107" s="5">
        <v>4</v>
      </c>
      <c r="E107" s="5"/>
      <c r="F107" s="15">
        <f t="shared" si="18"/>
        <v>0</v>
      </c>
    </row>
    <row r="108" spans="1:6" ht="25.5">
      <c r="A108" s="7" t="s">
        <v>176</v>
      </c>
      <c r="B108" s="4" t="s">
        <v>221</v>
      </c>
      <c r="C108" s="7" t="s">
        <v>78</v>
      </c>
      <c r="D108" s="5">
        <v>1</v>
      </c>
      <c r="E108" s="5"/>
      <c r="F108" s="15">
        <f t="shared" ref="F108" si="19">ROUND(D108*E108,2)</f>
        <v>0</v>
      </c>
    </row>
    <row r="109" spans="1:6">
      <c r="A109" s="39" t="s">
        <v>79</v>
      </c>
      <c r="B109" s="39"/>
      <c r="C109" s="39"/>
      <c r="D109" s="39"/>
      <c r="E109" s="39"/>
      <c r="F109" s="6">
        <f>ROUND(SUM(F97:F108),2)</f>
        <v>0</v>
      </c>
    </row>
    <row r="110" spans="1:6">
      <c r="A110" s="3">
        <v>8</v>
      </c>
      <c r="B110" s="35" t="s">
        <v>67</v>
      </c>
      <c r="C110" s="36"/>
      <c r="D110" s="36"/>
      <c r="E110" s="36"/>
      <c r="F110" s="37"/>
    </row>
    <row r="111" spans="1:6">
      <c r="A111" s="3" t="s">
        <v>73</v>
      </c>
      <c r="B111" s="35" t="s">
        <v>68</v>
      </c>
      <c r="C111" s="36"/>
      <c r="D111" s="36"/>
      <c r="E111" s="36"/>
      <c r="F111" s="37"/>
    </row>
    <row r="112" spans="1:6" ht="42" customHeight="1">
      <c r="A112" s="7" t="s">
        <v>179</v>
      </c>
      <c r="B112" s="4" t="s">
        <v>180</v>
      </c>
      <c r="C112" s="7" t="s">
        <v>15</v>
      </c>
      <c r="D112" s="8">
        <v>1429</v>
      </c>
      <c r="E112" s="5"/>
      <c r="F112" s="15">
        <f t="shared" ref="F112" si="20">ROUND(D112*E112,2)</f>
        <v>0</v>
      </c>
    </row>
    <row r="113" spans="1:9" ht="27.6" customHeight="1">
      <c r="A113" s="7" t="s">
        <v>181</v>
      </c>
      <c r="B113" s="4" t="s">
        <v>182</v>
      </c>
      <c r="C113" s="7" t="s">
        <v>10</v>
      </c>
      <c r="D113" s="8">
        <v>191</v>
      </c>
      <c r="E113" s="5"/>
      <c r="F113" s="15">
        <f t="shared" ref="F113:F115" si="21">ROUND(D113*E113,2)</f>
        <v>0</v>
      </c>
    </row>
    <row r="114" spans="1:9">
      <c r="A114" s="3" t="s">
        <v>74</v>
      </c>
      <c r="B114" s="35" t="s">
        <v>71</v>
      </c>
      <c r="C114" s="36"/>
      <c r="D114" s="36"/>
      <c r="E114" s="36"/>
      <c r="F114" s="37"/>
    </row>
    <row r="115" spans="1:9" ht="29.45" customHeight="1">
      <c r="A115" s="7" t="s">
        <v>183</v>
      </c>
      <c r="B115" s="4" t="s">
        <v>184</v>
      </c>
      <c r="C115" s="7" t="s">
        <v>15</v>
      </c>
      <c r="D115" s="8">
        <v>1141</v>
      </c>
      <c r="E115" s="5"/>
      <c r="F115" s="15">
        <f t="shared" si="21"/>
        <v>0</v>
      </c>
      <c r="I115" s="1"/>
    </row>
    <row r="116" spans="1:9">
      <c r="A116" s="3" t="s">
        <v>75</v>
      </c>
      <c r="B116" s="35" t="s">
        <v>185</v>
      </c>
      <c r="C116" s="36"/>
      <c r="D116" s="36"/>
      <c r="E116" s="36"/>
      <c r="F116" s="37"/>
    </row>
    <row r="117" spans="1:9" ht="38.25">
      <c r="A117" s="7" t="s">
        <v>186</v>
      </c>
      <c r="B117" s="4" t="s">
        <v>222</v>
      </c>
      <c r="C117" s="7" t="s">
        <v>15</v>
      </c>
      <c r="D117" s="8">
        <v>275</v>
      </c>
      <c r="E117" s="5"/>
      <c r="F117" s="15">
        <f t="shared" ref="F117" si="22">ROUND(D117*E117,2)</f>
        <v>0</v>
      </c>
    </row>
    <row r="118" spans="1:9" ht="45.6" customHeight="1">
      <c r="A118" s="7" t="s">
        <v>187</v>
      </c>
      <c r="B118" s="4" t="s">
        <v>223</v>
      </c>
      <c r="C118" s="7" t="s">
        <v>15</v>
      </c>
      <c r="D118" s="8">
        <v>354</v>
      </c>
      <c r="E118" s="5"/>
      <c r="F118" s="15">
        <f t="shared" ref="F118" si="23">ROUND(D118*E118,2)</f>
        <v>0</v>
      </c>
      <c r="I118" s="1"/>
    </row>
    <row r="119" spans="1:9">
      <c r="A119" s="41" t="s">
        <v>69</v>
      </c>
      <c r="B119" s="41"/>
      <c r="C119" s="41"/>
      <c r="D119" s="41"/>
      <c r="E119" s="41"/>
      <c r="F119" s="9">
        <f>ROUND(SUM(F111:F118),2)</f>
        <v>0</v>
      </c>
      <c r="I119" s="1"/>
    </row>
    <row r="120" spans="1:9">
      <c r="A120" s="3">
        <v>9</v>
      </c>
      <c r="B120" s="35" t="s">
        <v>189</v>
      </c>
      <c r="C120" s="36"/>
      <c r="D120" s="36"/>
      <c r="E120" s="36"/>
      <c r="F120" s="37"/>
    </row>
    <row r="121" spans="1:9">
      <c r="A121" s="3" t="s">
        <v>188</v>
      </c>
      <c r="B121" s="35" t="s">
        <v>190</v>
      </c>
      <c r="C121" s="36"/>
      <c r="D121" s="36"/>
      <c r="E121" s="36"/>
      <c r="F121" s="37"/>
    </row>
    <row r="122" spans="1:9" ht="42" customHeight="1">
      <c r="A122" s="7" t="s">
        <v>191</v>
      </c>
      <c r="B122" s="4" t="s">
        <v>192</v>
      </c>
      <c r="C122" s="7" t="s">
        <v>10</v>
      </c>
      <c r="D122" s="8">
        <v>126</v>
      </c>
      <c r="E122" s="5"/>
      <c r="F122" s="15">
        <f t="shared" ref="F122" si="24">ROUND(D122*E122,2)</f>
        <v>0</v>
      </c>
    </row>
    <row r="123" spans="1:9">
      <c r="A123" s="41" t="s">
        <v>69</v>
      </c>
      <c r="B123" s="41"/>
      <c r="C123" s="41"/>
      <c r="D123" s="41"/>
      <c r="E123" s="41"/>
      <c r="F123" s="9">
        <f>ROUND(SUM(F122:F122),2)</f>
        <v>0</v>
      </c>
      <c r="I123" s="1"/>
    </row>
    <row r="124" spans="1:9" ht="20.25" customHeight="1">
      <c r="A124" s="38" t="s">
        <v>13</v>
      </c>
      <c r="B124" s="38"/>
      <c r="C124" s="38"/>
      <c r="D124" s="38"/>
      <c r="E124" s="38"/>
      <c r="F124" s="11">
        <f>ROUND(F35+F42+F57+F72+F84+F94+F109+F119+F123,2)</f>
        <v>0</v>
      </c>
    </row>
    <row r="125" spans="1:9" ht="20.25" customHeight="1">
      <c r="A125" s="38" t="s">
        <v>205</v>
      </c>
      <c r="B125" s="38"/>
      <c r="C125" s="38"/>
      <c r="D125" s="38"/>
      <c r="E125" s="38"/>
      <c r="F125" s="11">
        <f>ROUND(F124*23%,2)</f>
        <v>0</v>
      </c>
    </row>
    <row r="126" spans="1:9" ht="20.25" customHeight="1">
      <c r="A126" s="38" t="s">
        <v>14</v>
      </c>
      <c r="B126" s="38"/>
      <c r="C126" s="38"/>
      <c r="D126" s="38"/>
      <c r="E126" s="38"/>
      <c r="F126" s="11">
        <f>ROUND(F124+F125,2)</f>
        <v>0</v>
      </c>
    </row>
    <row r="128" spans="1:9" ht="31.5" customHeight="1">
      <c r="A128" s="43" t="s">
        <v>204</v>
      </c>
      <c r="B128" s="43"/>
      <c r="C128" s="43"/>
      <c r="D128" s="43"/>
      <c r="E128" s="43"/>
      <c r="F128" s="43"/>
    </row>
  </sheetData>
  <mergeCells count="59">
    <mergeCell ref="A15:F15"/>
    <mergeCell ref="A124:E124"/>
    <mergeCell ref="A119:E119"/>
    <mergeCell ref="A35:E35"/>
    <mergeCell ref="B17:F17"/>
    <mergeCell ref="B18:F18"/>
    <mergeCell ref="B20:F20"/>
    <mergeCell ref="B23:F23"/>
    <mergeCell ref="B44:F44"/>
    <mergeCell ref="B59:F59"/>
    <mergeCell ref="B37:F37"/>
    <mergeCell ref="B40:F40"/>
    <mergeCell ref="B74:F74"/>
    <mergeCell ref="B78:F78"/>
    <mergeCell ref="B81:F81"/>
    <mergeCell ref="B120:F120"/>
    <mergeCell ref="A72:E72"/>
    <mergeCell ref="B73:F73"/>
    <mergeCell ref="A84:E84"/>
    <mergeCell ref="B85:F85"/>
    <mergeCell ref="B36:F36"/>
    <mergeCell ref="A42:E42"/>
    <mergeCell ref="B43:F43"/>
    <mergeCell ref="A57:E57"/>
    <mergeCell ref="B58:F58"/>
    <mergeCell ref="B46:F46"/>
    <mergeCell ref="B55:F55"/>
    <mergeCell ref="B116:F116"/>
    <mergeCell ref="B86:F86"/>
    <mergeCell ref="A125:E125"/>
    <mergeCell ref="A126:E126"/>
    <mergeCell ref="A94:E94"/>
    <mergeCell ref="B110:F110"/>
    <mergeCell ref="B121:F121"/>
    <mergeCell ref="A123:E123"/>
    <mergeCell ref="B88:F88"/>
    <mergeCell ref="B92:F92"/>
    <mergeCell ref="B111:F111"/>
    <mergeCell ref="B114:F114"/>
    <mergeCell ref="B95:F95"/>
    <mergeCell ref="B96:F96"/>
    <mergeCell ref="A109:E109"/>
    <mergeCell ref="B90:F90"/>
    <mergeCell ref="A128:F128"/>
    <mergeCell ref="A14:F14"/>
    <mergeCell ref="A1:C1"/>
    <mergeCell ref="A5:C5"/>
    <mergeCell ref="A6:C6"/>
    <mergeCell ref="A7:C7"/>
    <mergeCell ref="A8:C8"/>
    <mergeCell ref="A9:C9"/>
    <mergeCell ref="A10:C10"/>
    <mergeCell ref="A11:C11"/>
    <mergeCell ref="A12:C12"/>
    <mergeCell ref="D1:F1"/>
    <mergeCell ref="A2:F2"/>
    <mergeCell ref="B61:F61"/>
    <mergeCell ref="B66:F66"/>
    <mergeCell ref="B69:F69"/>
  </mergeCells>
  <pageMargins left="0.51181102362204722" right="0.31496062992125984" top="0.74803149606299213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kosztorys ofertowy</vt:lpstr>
      <vt:lpstr>'kosztorys ofertowy'!Obszar_wydruku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</dc:creator>
  <cp:lastModifiedBy>Mariola</cp:lastModifiedBy>
  <cp:lastPrinted>2026-03-20T10:43:10Z</cp:lastPrinted>
  <dcterms:created xsi:type="dcterms:W3CDTF">2022-04-02T15:06:19Z</dcterms:created>
  <dcterms:modified xsi:type="dcterms:W3CDTF">2026-03-20T10:44:46Z</dcterms:modified>
</cp:coreProperties>
</file>