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25" documentId="13_ncr:1_{C3801474-2E69-4DA0-884C-354086E3176C}" xr6:coauthVersionLast="47" xr6:coauthVersionMax="47" xr10:uidLastSave="{A4715019-726E-49F7-81E8-6AB3B48383FA}"/>
  <bookViews>
    <workbookView xWindow="7560" yWindow="1176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BUDYNKÓW'!$B$2:$V$67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5" l="1"/>
  <c r="G33" i="5"/>
  <c r="G12" i="5"/>
  <c r="H28" i="20"/>
  <c r="G11" i="5" s="1"/>
  <c r="F28" i="20"/>
  <c r="D11" i="5" s="1"/>
  <c r="F9" i="15"/>
  <c r="F10" i="15"/>
  <c r="F11" i="15"/>
  <c r="D6" i="20" l="1"/>
  <c r="B1" i="20"/>
  <c r="D9" i="15"/>
  <c r="D5" i="15"/>
  <c r="D5" i="5"/>
  <c r="D11" i="15" l="1"/>
  <c r="D10" i="15"/>
  <c r="B1" i="15"/>
  <c r="B1" i="5"/>
  <c r="D33" i="5"/>
  <c r="D13" i="1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<sst xmlns="http://schemas.openxmlformats.org/spreadsheetml/2006/main" count="843" uniqueCount="487">
  <si>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</si>
  <si>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</si>
  <si>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</si>
  <si>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</si>
  <si>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</si>
  <si>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</si>
  <si>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</si>
  <si>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</si>
  <si>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</si>
  <si>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</si>
  <si>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</si>
  <si>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</si>
  <si>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</si>
  <si>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</si>
  <si>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</si>
  <si>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</si>
  <si>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</si>
  <si>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</si>
  <si>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</si>
  <si>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</si>
  <si>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</si>
  <si>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</si>
  <si>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</si>
  <si>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</si>
  <si>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</si>
  <si>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</si>
  <si>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</si>
  <si>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</si>
  <si>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</si>
  <si>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</si>
  <si>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</si>
  <si>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</si>
  <si>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</si>
  <si>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</si>
  <si>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</si>
  <si>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</si>
  <si>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</si>
  <si>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</si>
  <si>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</si>
  <si>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</si>
  <si>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</si>
  <si>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</si>
  <si>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</si>
  <si>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</si>
  <si>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</si>
  <si>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</si>
  <si>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</si>
  <si>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</si>
  <si>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</si>
  <si>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</si>
  <si>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</si>
  <si>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</si>
  <si>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</si>
  <si>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</si>
  <si>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</si>
  <si>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</si>
  <si>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</si>
  <si>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</si>
  <si>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</si>
  <si>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</si>
  <si>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</si>
  <si>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</si>
  <si>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</si>
  <si>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</si>
  <si>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</si>
  <si>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</si>
  <si>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</si>
  <si>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</si>
  <si>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</si>
  <si>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</si>
  <si>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</si>
  <si>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</si>
  <si>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</si>
  <si>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</si>
  <si>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</si>
  <si>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</si>
  <si>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</si>
  <si>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</si>
  <si>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</si>
  <si>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</si>
  <si>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</si>
  <si>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</si>
  <si>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</si>
  <si>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</si>
  <si>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</si>
  <si>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</si>
  <si>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</si>
  <si>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</si>
  <si>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</si>
  <si>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</si>
  <si>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</si>
  <si>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</si>
  <si>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</si>
  <si>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</si>
  <si>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</si>
  <si>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</si>
  <si>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</si>
  <si>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</si>
  <si>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</si>
  <si>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</si>
  <si>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</si>
  <si>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</si>
  <si>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</si>
  <si>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</si>
  <si>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</si>
  <si>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</si>
  <si>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</si>
  <si>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</si>
  <si>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</si>
  <si>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</si>
  <si>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</si>
  <si>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</si>
  <si>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</si>
  <si>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</si>
  <si>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</si>
  <si>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</si>
  <si>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</si>
  <si>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</si>
  <si>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</si>
  <si>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</si>
  <si>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</si>
  <si>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</si>
  <si>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</si>
  <si>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</si>
  <si>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</si>
  <si>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</si>
  <si>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</si>
  <si>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</si>
  <si>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</si>
  <si>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</si>
  <si>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</si>
  <si>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</si>
  <si>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</si>
  <si>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</si>
  <si>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</si>
  <si>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</si>
  <si>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</si>
  <si>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</si>
  <si>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</si>
  <si>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</si>
  <si>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</si>
  <si>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</si>
  <si>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</si>
  <si>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</si>
  <si>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</si>
  <si>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</si>
  <si>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</si>
  <si>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</si>
  <si>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</si>
  <si>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</si>
  <si>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</si>
  <si>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</si>
  <si>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</si>
  <si>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</si>
  <si>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</si>
  <si>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</si>
  <si>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</si>
  <si>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</si>
  <si>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</si>
  <si>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</si>
  <si>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</si>
  <si>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</si>
  <si>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</si>
  <si>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</si>
  <si>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</si>
  <si>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</si>
  <si>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</si>
  <si>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</si>
  <si>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</si>
  <si>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</si>
  <si>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</si>
  <si>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</si>
  <si>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</si>
  <si>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</si>
  <si>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</si>
  <si>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</si>
  <si>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</si>
  <si>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</si>
  <si>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</si>
  <si>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</si>
  <si>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</si>
  <si>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</si>
  <si>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</si>
  <si>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</si>
  <si>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</si>
  <si>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</si>
  <si>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</si>
  <si>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</si>
  <si>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</si>
  <si>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</si>
  <si>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</si>
  <si>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</si>
  <si>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</si>
  <si>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</si>
  <si>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</si>
  <si>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</si>
  <si>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</si>
  <si>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</si>
  <si>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</si>
  <si>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</si>
  <si>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</si>
  <si>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</si>
  <si>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</si>
  <si>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</si>
  <si>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</si>
  <si>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</si>
  <si>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</si>
  <si>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</si>
  <si>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</si>
  <si>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</si>
  <si>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</si>
  <si>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</si>
  <si>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</si>
  <si>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</si>
  <si>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</si>
  <si>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</si>
  <si>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</si>
  <si>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</si>
  <si>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</si>
  <si>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</si>
  <si>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</si>
  <si>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</si>
  <si>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</si>
  <si>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</si>
  <si>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</si>
  <si>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</si>
  <si>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</si>
  <si>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</si>
  <si>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</si>
  <si>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</si>
  <si>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</si>
  <si>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</si>
  <si>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</si>
  <si>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</si>
  <si>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</si>
  <si>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</si>
  <si>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</si>
  <si>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</si>
  <si>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</si>
  <si>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</si>
  <si>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</si>
  <si>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</si>
  <si>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</si>
  <si>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</si>
  <si>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</si>
  <si>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</si>
  <si>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</si>
  <si>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</si>
  <si>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</si>
  <si>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</si>
  <si>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</si>
  <si>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</si>
  <si>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</si>
  <si>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</si>
  <si>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</si>
  <si>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</si>
  <si>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</si>
  <si>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</si>
  <si>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</si>
  <si>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</si>
  <si>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</si>
  <si>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</si>
  <si>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</si>
  <si>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</si>
  <si>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</si>
  <si>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</si>
  <si>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</si>
  <si>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</si>
  <si>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</si>
  <si>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</si>
  <si>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</si>
  <si>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</si>
  <si>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</si>
  <si>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</si>
  <si>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</si>
  <si>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</si>
  <si>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</si>
  <si>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</si>
  <si>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</si>
  <si>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</si>
  <si>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</si>
  <si>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</si>
  <si>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</si>
  <si>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</si>
  <si>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</si>
  <si>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</si>
  <si>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16.01.2026.)</t>
    </r>
  </si>
  <si>
    <t>SZKOŁA PODSTAWOWA W ZAMIENIU</t>
  </si>
  <si>
    <t>UL. WANILIOWA 7</t>
  </si>
  <si>
    <t>123 149 82 65</t>
  </si>
  <si>
    <t>388 801 742</t>
  </si>
  <si>
    <t>OŚWIATA</t>
  </si>
  <si>
    <t>NIE</t>
  </si>
  <si>
    <t>TAK</t>
  </si>
  <si>
    <t>BRAK</t>
  </si>
  <si>
    <t>Stosowane są bezpieczniki, uziemienia, odgromienie</t>
  </si>
  <si>
    <t>brak</t>
  </si>
  <si>
    <t>Księgowa brutto</t>
  </si>
  <si>
    <t>ul. Waniliowa 7; 05-500 Zamienie</t>
  </si>
  <si>
    <t>Księgowa Brutto</t>
  </si>
  <si>
    <t>działalność edukacyjna</t>
  </si>
  <si>
    <t>więźba dachowa płatwiowo-krokwiowa, sala gimnastyczna i aula = dźwigary i płatwie z drewna klejonego</t>
  </si>
  <si>
    <t>Hydrant zewnętrzny - ul. Waniliowa 7; Hydranty wewnętrzne: 15 szt. Gaśnice proszkowe GP6xABC - 31 szt.; Gaśnica proszkowa GP2xABC - 1 szt.  gaśnica pianowa CPN3xABF - 2 szt. Detektory (czujki) gazu,system oddymiania - klapy dymne</t>
  </si>
  <si>
    <t>teren ogrodzony, oświetlony, całodbowy system monitorowania zewnetrzego i wewnetrznego (czujki ruchu, sygnalizacja alarmu do agencji ochrony</t>
  </si>
  <si>
    <t>Tak</t>
  </si>
  <si>
    <t>Nie</t>
  </si>
  <si>
    <t>2025 - zmiany adaptacyjne, podział sal świaetlicy, wydzielenie powierzchni auli na salę lekcyjną.</t>
  </si>
  <si>
    <t>DOBRY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</si>
  <si>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16.01.2026)</t>
    </r>
  </si>
  <si>
    <t>Jednostka centralna komputera stacjonarnego PC Dell Optiplex 7090</t>
  </si>
  <si>
    <t>Monitor Dell P2422H</t>
  </si>
  <si>
    <t>Głośniki Creative GugaWorks T20 seria II</t>
  </si>
  <si>
    <t>Drukarka A4 HP Laser JET Ent M609x</t>
  </si>
  <si>
    <t>Urządzenie wielofunkcyjne A4 (czarno-białe)HP LJ Pro M428FDW</t>
  </si>
  <si>
    <t>Urządzenie wielofunkcyjne A4 (kolor) HP CLJ Pro M479fdn</t>
  </si>
  <si>
    <t>Urządzenie wielofunkcyjne A3 (kolor) KONICA MINOLTA bizhub C250i</t>
  </si>
  <si>
    <t>Switch 48p UBIQUITI ES-48-LITE</t>
  </si>
  <si>
    <t>Serwer z oprogramowaniem Dell PowerEdge R540</t>
  </si>
  <si>
    <t>Projektor Optoma ZW400</t>
  </si>
  <si>
    <t>ŚT/SPZAM/272 - 338</t>
  </si>
  <si>
    <t>SPZAM/389-SPZAM/518</t>
  </si>
  <si>
    <t>SPZAM/2572-2605</t>
  </si>
  <si>
    <t>ŚT/SPZAM/141; ŚT/SPZAM/265; ŚT/SPZAM266</t>
  </si>
  <si>
    <t>ŚT/SPZAM/67; ŚT/SPZAM/269; ŚT/SPZAM/270</t>
  </si>
  <si>
    <t>ŚT/SPZAM/70; ŚT/SPZAM/271</t>
  </si>
  <si>
    <t>SPZAM/65; SPZAM/268</t>
  </si>
  <si>
    <t>SPZAM/2565-2570</t>
  </si>
  <si>
    <t>ŚT/SPZAM/144</t>
  </si>
  <si>
    <t>SPZAM/138; SPZAM/267</t>
  </si>
  <si>
    <t>Stacjonarny</t>
  </si>
  <si>
    <t>SPZam</t>
  </si>
  <si>
    <t>AP WiFi UBIQUITI UAP-NANOHD</t>
  </si>
  <si>
    <t>Switch agregacyjny UBIQUTI ES-16-XG</t>
  </si>
  <si>
    <t>Serwer NAS Synology RS820RP+</t>
  </si>
  <si>
    <t>Stacja dokująca Dell WD19S 130</t>
  </si>
  <si>
    <t>Kamera internetowa z mikrofonem Logitech C930E</t>
  </si>
  <si>
    <t>UPS zaislacz awaryjny EATON 5PX2200IRTN</t>
  </si>
  <si>
    <t>Drukarka Magicard 300-S DUO 3300-0021S</t>
  </si>
  <si>
    <t>Monitory interaktywne Avtek TouchScreen 5 conect 75"</t>
  </si>
  <si>
    <t>Komputer ALL in One Asus A41GAT</t>
  </si>
  <si>
    <t>Monitory interaktywne Avtek TouchScreenct Connect 75</t>
  </si>
  <si>
    <t xml:space="preserve">Monitor Insgraf Digital (aktywna tablica) </t>
  </si>
  <si>
    <t>Telewizor 40 (Wirtualna Gazetka)</t>
  </si>
  <si>
    <t>Telewizor 55 (Wirtualna Gazetka)</t>
  </si>
  <si>
    <t xml:space="preserve">Monitor LG 29" </t>
  </si>
  <si>
    <t>Dysk 4TB</t>
  </si>
  <si>
    <t>III/9 </t>
  </si>
  <si>
    <t>SPZAM/2606-2607</t>
  </si>
  <si>
    <t>SPZAM/145</t>
  </si>
  <si>
    <t>SPZAM/2608 -2641</t>
  </si>
  <si>
    <t>SPZAM/2533-2561</t>
  </si>
  <si>
    <t>SPZAM/2571</t>
  </si>
  <si>
    <t>SPZAM/140</t>
  </si>
  <si>
    <t>SPZAM/352-376</t>
  </si>
  <si>
    <t>SPZAM/1</t>
  </si>
  <si>
    <t>SPZAM/2004</t>
  </si>
  <si>
    <t>SPZAM/3143; SPZAM/3178; 3179</t>
  </si>
  <si>
    <t>SPZAM/16-17</t>
  </si>
  <si>
    <t>SPZAM/15</t>
  </si>
  <si>
    <t>SPZAM/3271 </t>
  </si>
  <si>
    <t>SPZAM/3323</t>
  </si>
  <si>
    <t>SPZAM/3212</t>
  </si>
  <si>
    <t>799,00 </t>
  </si>
  <si>
    <t>Komputer DELL V3910i7</t>
  </si>
  <si>
    <t>Telewizor LG 55UT80003LA</t>
  </si>
  <si>
    <t>Inteligentna klasa 30 (Classwise)</t>
  </si>
  <si>
    <t>Monitor interaktywny insGraf DIGITAL</t>
  </si>
  <si>
    <t>Telewizor 65NANO82T6B LG</t>
  </si>
  <si>
    <t>Zestaw komputerowy Lenovo AIOM732 WIN 8.1 Pro</t>
  </si>
  <si>
    <t>Drukarka HP Laser Jet P 2055 DN</t>
  </si>
  <si>
    <t>Zestaw komputerowy DELL Opti Plex 3240 AIO</t>
  </si>
  <si>
    <t>Urządzenie wielofunkcyjne Konica Minolta</t>
  </si>
  <si>
    <t>Urzadznie wielofunkcyjne HP (kolor)</t>
  </si>
  <si>
    <t>SPZAM/388</t>
  </si>
  <si>
    <t>SPZAM/3424</t>
  </si>
  <si>
    <t>SPZAM/3448</t>
  </si>
  <si>
    <t>SPZAM/3447</t>
  </si>
  <si>
    <t>SPZAM/3466</t>
  </si>
  <si>
    <t>SPZAM/3359-SPZAM/3366</t>
  </si>
  <si>
    <t>SPZAM/3367- SPZAM/3368</t>
  </si>
  <si>
    <t>SPZAM/3410 - SPZAM/3414</t>
  </si>
  <si>
    <t>SPZAM/3415 - SPZAM/3417</t>
  </si>
  <si>
    <t>SPZAM/3455</t>
  </si>
  <si>
    <t>SPZAM/3454</t>
  </si>
  <si>
    <t>Laptop 14" Dell Latitude 5420</t>
  </si>
  <si>
    <t>Laptop multumedialny Dell Vostro 7500</t>
  </si>
  <si>
    <t>Laptop </t>
  </si>
  <si>
    <t>iPad Apple 10.02"</t>
  </si>
  <si>
    <t>Apple Mac Mini</t>
  </si>
  <si>
    <t>APPLE Teacher 10th Generation</t>
  </si>
  <si>
    <t>APPLE iPAD 10.02"</t>
  </si>
  <si>
    <t>Przenośny</t>
  </si>
  <si>
    <t>KŚT/4/48/487/002/2021-51/2021; 53/2021-62/2021</t>
  </si>
  <si>
    <t>KŚT/4/48/487/52/2021; KŚT/4/48/487/63/2021</t>
  </si>
  <si>
    <t>ŚT/SPZAM/155-158</t>
  </si>
  <si>
    <t>SPZAM/331 - SPZAM/334</t>
  </si>
  <si>
    <t>SPZAM/3361</t>
  </si>
  <si>
    <t>SPZAM/3476 - SPZAM/3485</t>
  </si>
  <si>
    <t>SPZAM/3369-3370</t>
  </si>
  <si>
    <t>Aktywacja e-rodzice (nr faktury f/93/WF/9/2021)</t>
  </si>
  <si>
    <t>GRUPA LOCA - do e-legitymacji (nr faktury FV 94/WF/9/2021)</t>
  </si>
  <si>
    <t>Licencja LOCA - do wydawania posilków (nr faktury FV/92/WF/9/2021)</t>
  </si>
  <si>
    <t>Mozabook -pomoce dla nauczycieli (10 licencji) - nr faktury F0061/10/2021</t>
  </si>
  <si>
    <t>PROGMAN - Licencja stołówka i magazyn (nr faktury 1.521238496)</t>
  </si>
  <si>
    <t>Program antywirusowy (nr faktury p-f 91/FKS/2021)</t>
  </si>
  <si>
    <t>Licencja na aplikacje do zapisywania rodzciów na spotkania z nauczycielami (nr faktury 55/10/2021)</t>
  </si>
  <si>
    <t>Matematyka na Dzikim Zachodzie (nr faktury F 380/10/2021)</t>
  </si>
  <si>
    <t>Lekcjoteka Matematyka (nr faktury F 380/10/2021)</t>
  </si>
  <si>
    <t>Lekcjoteka Język Polski (nr faktury F 380/10/2021)</t>
  </si>
  <si>
    <t>SPZAM/150</t>
  </si>
  <si>
    <t>SPZAM/162</t>
  </si>
  <si>
    <t>SPZAM/192</t>
  </si>
  <si>
    <t>SPZAM/193</t>
  </si>
  <si>
    <t>SPZAM/194</t>
  </si>
  <si>
    <t>SPZAM/195</t>
  </si>
  <si>
    <t>SPZAM/196</t>
  </si>
  <si>
    <t>SPZAM/197</t>
  </si>
  <si>
    <t>SPZAM/198</t>
  </si>
  <si>
    <t>SPZAM/199</t>
  </si>
  <si>
    <t>SPZAM/200</t>
  </si>
  <si>
    <t>SPZAM/201</t>
  </si>
  <si>
    <t>SPZAM/202</t>
  </si>
  <si>
    <t>SPZAM/386</t>
  </si>
  <si>
    <t>SPZAM/387</t>
  </si>
  <si>
    <t>SPZAM/2529</t>
  </si>
  <si>
    <t>SPZAM/2673</t>
  </si>
  <si>
    <t>SPZAM/2980</t>
  </si>
  <si>
    <t>SPZAM/3144</t>
  </si>
  <si>
    <t>SPZAM/3145</t>
  </si>
  <si>
    <t>SPZAM/3146</t>
  </si>
  <si>
    <t>SPZAM/3147</t>
  </si>
  <si>
    <t>SPZAM/3148</t>
  </si>
  <si>
    <t>SPZAM/3149</t>
  </si>
  <si>
    <t>SPZAM/3357</t>
  </si>
  <si>
    <t>SPZAM/3596</t>
  </si>
  <si>
    <t>Oprogramowanie</t>
  </si>
  <si>
    <t>11.09.2021</t>
  </si>
  <si>
    <t>15.10.2021</t>
  </si>
  <si>
    <t>10.09.2021</t>
  </si>
  <si>
    <t>29.10.2021</t>
  </si>
  <si>
    <t>28.10.2021</t>
  </si>
  <si>
    <t>11.11.2021</t>
  </si>
  <si>
    <t>20.10.2021</t>
  </si>
  <si>
    <t>08.03.2022</t>
  </si>
  <si>
    <t>27.05.2022</t>
  </si>
  <si>
    <t>20.06.2022</t>
  </si>
  <si>
    <t>11.07.2022</t>
  </si>
  <si>
    <t>28.11.2022</t>
  </si>
  <si>
    <t>05.04.2024</t>
  </si>
  <si>
    <t>21.09.2025</t>
  </si>
  <si>
    <t>Licencja Vilcan (Nota księgowa 20/NK/00001/10/2021)</t>
  </si>
  <si>
    <t>Oprogramowanie Microsoft (Nota księgowa 20/NK/00001/10/2021)</t>
  </si>
  <si>
    <t>Aktywacja Stołówka (nr faktury 1521238469)</t>
  </si>
  <si>
    <t>Program antywirusowy</t>
  </si>
  <si>
    <t>Oprogramowanie do Gazetki Szkolnej</t>
  </si>
  <si>
    <t>Program komputerowy Wikt Midi 4.2</t>
  </si>
  <si>
    <t>Licencja "Koncert muzyki filmowej"</t>
  </si>
  <si>
    <t>Librus- licencja do planu lekcji</t>
  </si>
  <si>
    <t>Program multimedialny Percepcja wzrokowo-słuchowa</t>
  </si>
  <si>
    <t>Program multimedialny Zajęcia logopedyczne 1 i 2 Zajęcia</t>
  </si>
  <si>
    <t>Program multimedialny Będzie dobrze</t>
  </si>
  <si>
    <t>Program multimedialny Koncentracja i pamięć</t>
  </si>
  <si>
    <t>Programy multimedialne: Autyzm. Rozumieni, naśladowanie, mowa bierna cz.1</t>
  </si>
  <si>
    <t>Programy multimedialne: Autyzmi. Mowa czynna, od słowa do zadania cz.2</t>
  </si>
  <si>
    <t>Zakup licencji do zapisu na spotkanie</t>
  </si>
  <si>
    <t>Program wych.-fiz.dla kl. 4-8 MOC W RUCHU</t>
  </si>
  <si>
    <t>SPZAM/3502</t>
  </si>
  <si>
    <t>Urządzenie wielofunkcyjne HP</t>
  </si>
  <si>
    <t>Komputer PC-DELL</t>
  </si>
  <si>
    <t>Laptop</t>
  </si>
  <si>
    <t>SPZAM/3553 -SPZAM/3555; SPZAM/3594-SPZAM/3595</t>
  </si>
  <si>
    <t>SPZAM/3838-SPZAM/3843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</si>
  <si>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15.01.2026)</t>
    </r>
  </si>
  <si>
    <t>NIE DOTYCZY</t>
  </si>
  <si>
    <t>Szkoła Podsrawowa w Zamieniu
Budynek składający się z trzech segmentów A; B; C</t>
  </si>
  <si>
    <t>murowana; sala gimnastyczna oraz aula - konstrukcja żelbetowa - słupy, na słupach konstrukcja z drewna klejonego</t>
  </si>
  <si>
    <t>Plac zabaw - ogrodzony; wewnętrzny parking samochodowy</t>
  </si>
  <si>
    <t>Media</t>
  </si>
  <si>
    <t>centralne ogrzewanie i ciepła woda użytkowa z własnej kotłowni, instalacja gazowa, wodociąg gminny, kanalizacja gminna, instalacja elektryczna; internet radiowy</t>
  </si>
  <si>
    <t>Plac zabaw</t>
  </si>
  <si>
    <t>Czujniki i kamery</t>
  </si>
  <si>
    <t>MIASTECZKO RUCHU DROGOWEGO</t>
  </si>
  <si>
    <t>budowla</t>
  </si>
  <si>
    <t>brak podziału</t>
  </si>
  <si>
    <t>TAK/1</t>
  </si>
  <si>
    <t>TAK/6</t>
  </si>
  <si>
    <t>Mienie pracowników,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</si>
</sst>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  <numFmt numFmtId="168" formatCode="#,##0.00\ _z_ł"/>
  </numFmts>
  <fonts count="56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10"/>
      <name val="Tahoma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55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4" borderId="1" xfId="27" applyFont="1" applyFill="1" applyBorder="1" applyAlignment="1">
      <alignment horizontal="center" vertical="center" wrapText="1"/>
    </xf>
    <xf numFmtId="0" fontId="55" fillId="5" borderId="1" xfId="0" applyFont="1" applyFill="1" applyBorder="1"/>
    <xf numFmtId="0" fontId="12" fillId="0" borderId="5" xfId="0" applyFont="1" applyBorder="1" applyAlignment="1">
      <alignment horizontal="center" vertical="center"/>
    </xf>
    <xf numFmtId="14" fontId="55" fillId="5" borderId="1" xfId="0" applyNumberFormat="1" applyFont="1" applyFill="1" applyBorder="1"/>
    <xf numFmtId="0" fontId="12" fillId="0" borderId="5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44" fontId="31" fillId="4" borderId="1" xfId="0" applyNumberFormat="1" applyFont="1" applyFill="1" applyBorder="1" applyAlignment="1">
      <alignment horizontal="left" vertical="center" wrapText="1"/>
    </xf>
    <xf numFmtId="44" fontId="12" fillId="4" borderId="2" xfId="0" applyNumberFormat="1" applyFont="1" applyFill="1" applyBorder="1" applyAlignment="1">
      <alignment horizontal="righ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top" wrapText="1"/>
    </xf>
    <xf numFmtId="167" fontId="12" fillId="0" borderId="1" xfId="0" applyNumberFormat="1" applyFont="1" applyBorder="1" applyAlignment="1">
      <alignment vertical="center" wrapText="1"/>
    </xf>
    <xf numFmtId="0" fontId="40" fillId="0" borderId="10" xfId="0" applyFont="1" applyBorder="1" applyAlignment="1">
      <alignment horizontal="center" vertical="center" wrapText="1"/>
    </xf>
    <xf numFmtId="0" fontId="43" fillId="0" borderId="12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44" fontId="43" fillId="0" borderId="11" xfId="0" applyNumberFormat="1" applyFont="1" applyBorder="1" applyAlignment="1">
      <alignment horizontal="left" vertical="center" wrapText="1"/>
    </xf>
    <xf numFmtId="0" fontId="43" fillId="0" borderId="11" xfId="0" applyFont="1" applyBorder="1" applyAlignment="1">
      <alignment horizontal="center" vertical="center" wrapText="1"/>
    </xf>
    <xf numFmtId="44" fontId="43" fillId="0" borderId="12" xfId="0" applyNumberFormat="1" applyFont="1" applyBorder="1" applyAlignment="1">
      <alignment horizontal="left" vertical="center" wrapText="1"/>
    </xf>
    <xf numFmtId="0" fontId="43" fillId="0" borderId="1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0" fontId="12" fillId="0" borderId="1" xfId="27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4" fontId="12" fillId="0" borderId="1" xfId="11" applyFont="1" applyFill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54" fillId="0" borderId="1" xfId="0" applyFont="1" applyBorder="1" applyAlignment="1">
      <alignment horizontal="left"/>
    </xf>
    <xf numFmtId="44" fontId="12" fillId="0" borderId="1" xfId="0" applyNumberFormat="1" applyFont="1" applyBorder="1" applyAlignment="1">
      <alignment horizontal="right" vertical="center"/>
    </xf>
    <xf numFmtId="2" fontId="54" fillId="0" borderId="1" xfId="0" applyNumberFormat="1" applyFont="1" applyBorder="1" applyAlignment="1">
      <alignment horizontal="right"/>
    </xf>
    <xf numFmtId="0" fontId="54" fillId="0" borderId="1" xfId="0" applyFont="1" applyBorder="1"/>
    <xf numFmtId="0" fontId="54" fillId="0" borderId="1" xfId="0" applyFont="1" applyBorder="1" applyAlignment="1">
      <alignment horizontal="right" vertical="center"/>
    </xf>
    <xf numFmtId="0" fontId="54" fillId="0" borderId="1" xfId="0" applyFont="1" applyBorder="1" applyAlignment="1">
      <alignment horizontal="left" wrapText="1"/>
    </xf>
    <xf numFmtId="168" fontId="54" fillId="0" borderId="5" xfId="0" applyNumberFormat="1" applyFont="1" applyBorder="1" applyAlignment="1">
      <alignment horizontal="right"/>
    </xf>
    <xf numFmtId="0" fontId="54" fillId="0" borderId="1" xfId="7" applyFont="1" applyBorder="1" applyAlignment="1">
      <alignment horizontal="right"/>
    </xf>
    <xf numFmtId="168" fontId="54" fillId="0" borderId="1" xfId="0" applyNumberFormat="1" applyFont="1" applyBorder="1" applyAlignment="1">
      <alignment horizontal="right"/>
    </xf>
    <xf numFmtId="0" fontId="55" fillId="0" borderId="1" xfId="0" applyFont="1" applyBorder="1"/>
    <xf numFmtId="0" fontId="0" fillId="0" borderId="1" xfId="0" applyBorder="1"/>
    <xf numFmtId="0" fontId="55" fillId="0" borderId="1" xfId="0" applyFont="1" applyBorder="1" applyAlignment="1">
      <alignment wrapText="1"/>
    </xf>
    <xf numFmtId="14" fontId="55" fillId="0" borderId="1" xfId="0" applyNumberFormat="1" applyFont="1" applyBorder="1"/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8" fillId="0" borderId="0" xfId="8" applyFont="1" applyAlignment="1">
      <alignment horizontal="left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215" t="s">
        <v>2</v>
      </c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7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208" t="s">
        <v>17</v>
      </c>
      <c r="E27" s="209"/>
      <c r="F27" s="209"/>
      <c r="G27" s="210"/>
      <c r="H27" s="208" t="s">
        <v>18</v>
      </c>
      <c r="I27" s="209"/>
      <c r="J27" s="210"/>
      <c r="K27" s="208" t="s">
        <v>19</v>
      </c>
      <c r="L27" s="209"/>
      <c r="M27" s="210"/>
      <c r="N27" s="208" t="s">
        <v>20</v>
      </c>
      <c r="O27" s="210"/>
    </row>
    <row r="28" spans="2:15" ht="171" customHeight="1" x14ac:dyDescent="0.25">
      <c r="B28" s="38" t="s">
        <v>21</v>
      </c>
      <c r="C28" s="6" t="s">
        <v>22</v>
      </c>
      <c r="D28" s="218" t="s">
        <v>23</v>
      </c>
      <c r="E28" s="219"/>
      <c r="F28" s="219"/>
      <c r="G28" s="220"/>
      <c r="H28" s="193" t="s">
        <v>24</v>
      </c>
      <c r="I28" s="194"/>
      <c r="J28" s="195"/>
      <c r="K28" s="193" t="s">
        <v>25</v>
      </c>
      <c r="L28" s="194"/>
      <c r="M28" s="195"/>
      <c r="N28" s="189" t="s">
        <v>26</v>
      </c>
      <c r="O28" s="190"/>
    </row>
    <row r="29" spans="2:15" ht="184.5" customHeight="1" x14ac:dyDescent="0.25">
      <c r="B29" s="38" t="s">
        <v>27</v>
      </c>
      <c r="C29" s="6" t="s">
        <v>28</v>
      </c>
      <c r="D29" s="186" t="s">
        <v>29</v>
      </c>
      <c r="E29" s="187"/>
      <c r="F29" s="187"/>
      <c r="G29" s="188"/>
      <c r="H29" s="193" t="s">
        <v>30</v>
      </c>
      <c r="I29" s="194"/>
      <c r="J29" s="195"/>
      <c r="K29" s="186"/>
      <c r="L29" s="187"/>
      <c r="M29" s="188"/>
      <c r="N29" s="189" t="s">
        <v>31</v>
      </c>
      <c r="O29" s="190"/>
    </row>
    <row r="30" spans="2:15" ht="114" customHeight="1" x14ac:dyDescent="0.25">
      <c r="B30" s="38" t="s">
        <v>32</v>
      </c>
      <c r="C30" s="6" t="s">
        <v>33</v>
      </c>
      <c r="D30" s="186" t="s">
        <v>34</v>
      </c>
      <c r="E30" s="187"/>
      <c r="F30" s="187"/>
      <c r="G30" s="188"/>
      <c r="H30" s="186" t="s">
        <v>35</v>
      </c>
      <c r="I30" s="187"/>
      <c r="J30" s="188"/>
      <c r="K30" s="186" t="s">
        <v>36</v>
      </c>
      <c r="L30" s="187"/>
      <c r="M30" s="188"/>
      <c r="N30" s="189" t="s">
        <v>26</v>
      </c>
      <c r="O30" s="190"/>
    </row>
    <row r="31" spans="2:15" ht="54.75" customHeight="1" x14ac:dyDescent="0.25">
      <c r="B31" s="38" t="s">
        <v>37</v>
      </c>
      <c r="C31" s="6" t="s">
        <v>38</v>
      </c>
      <c r="D31" s="186" t="s">
        <v>39</v>
      </c>
      <c r="E31" s="187"/>
      <c r="F31" s="187"/>
      <c r="G31" s="188"/>
      <c r="H31" s="186" t="s">
        <v>40</v>
      </c>
      <c r="I31" s="187"/>
      <c r="J31" s="188"/>
      <c r="K31" s="211"/>
      <c r="L31" s="212"/>
      <c r="M31" s="213"/>
      <c r="N31" s="189" t="s">
        <v>41</v>
      </c>
      <c r="O31" s="190"/>
    </row>
    <row r="32" spans="2:15" ht="40.5" customHeight="1" x14ac:dyDescent="0.25">
      <c r="B32" s="38" t="s">
        <v>42</v>
      </c>
      <c r="C32" s="6" t="s">
        <v>43</v>
      </c>
      <c r="D32" s="186" t="s">
        <v>44</v>
      </c>
      <c r="E32" s="187"/>
      <c r="F32" s="187"/>
      <c r="G32" s="188"/>
      <c r="H32" s="186" t="s">
        <v>45</v>
      </c>
      <c r="I32" s="187"/>
      <c r="J32" s="188"/>
      <c r="K32" s="211"/>
      <c r="L32" s="212"/>
      <c r="M32" s="213"/>
      <c r="N32" s="189" t="s">
        <v>46</v>
      </c>
      <c r="O32" s="190"/>
    </row>
    <row r="33" spans="2:15" ht="52.5" customHeight="1" x14ac:dyDescent="0.25">
      <c r="B33" s="38" t="s">
        <v>47</v>
      </c>
      <c r="C33" s="6" t="s">
        <v>48</v>
      </c>
      <c r="D33" s="186" t="s">
        <v>49</v>
      </c>
      <c r="E33" s="187"/>
      <c r="F33" s="187"/>
      <c r="G33" s="188"/>
      <c r="H33" s="186" t="s">
        <v>50</v>
      </c>
      <c r="I33" s="187"/>
      <c r="J33" s="188"/>
      <c r="K33" s="211"/>
      <c r="L33" s="212"/>
      <c r="M33" s="213"/>
      <c r="N33" s="189" t="s">
        <v>51</v>
      </c>
      <c r="O33" s="190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214" t="s">
        <v>52</v>
      </c>
      <c r="C35" s="214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</row>
    <row r="36" spans="2:15" ht="48.75" customHeight="1" x14ac:dyDescent="0.25">
      <c r="B36" s="214" t="s">
        <v>53</v>
      </c>
      <c r="C36" s="214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208" t="s">
        <v>55</v>
      </c>
      <c r="C41" s="210"/>
      <c r="D41" s="208" t="s">
        <v>56</v>
      </c>
      <c r="E41" s="209"/>
      <c r="F41" s="209"/>
      <c r="G41" s="209"/>
      <c r="H41" s="209"/>
      <c r="I41" s="209"/>
      <c r="J41" s="209"/>
      <c r="K41" s="209"/>
      <c r="L41" s="210"/>
      <c r="M41" s="37" t="s">
        <v>57</v>
      </c>
      <c r="N41" s="208" t="s">
        <v>58</v>
      </c>
      <c r="O41" s="210"/>
    </row>
    <row r="42" spans="2:15" ht="27" customHeight="1" x14ac:dyDescent="0.25">
      <c r="B42" s="208" t="s">
        <v>59</v>
      </c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10"/>
    </row>
    <row r="43" spans="2:15" ht="86.25" customHeight="1" x14ac:dyDescent="0.25">
      <c r="B43" s="196" t="s">
        <v>60</v>
      </c>
      <c r="C43" s="197"/>
      <c r="D43" s="198" t="s">
        <v>61</v>
      </c>
      <c r="E43" s="199"/>
      <c r="F43" s="199"/>
      <c r="G43" s="199"/>
      <c r="H43" s="199"/>
      <c r="I43" s="199"/>
      <c r="J43" s="199"/>
      <c r="K43" s="199"/>
      <c r="L43" s="200"/>
      <c r="M43" s="17" t="s">
        <v>62</v>
      </c>
      <c r="N43" s="201" t="s">
        <v>22</v>
      </c>
      <c r="O43" s="202"/>
    </row>
    <row r="44" spans="2:15" ht="77.25" customHeight="1" x14ac:dyDescent="0.25">
      <c r="B44" s="196" t="s">
        <v>63</v>
      </c>
      <c r="C44" s="197"/>
      <c r="D44" s="198" t="s">
        <v>64</v>
      </c>
      <c r="E44" s="199"/>
      <c r="F44" s="199"/>
      <c r="G44" s="199"/>
      <c r="H44" s="199"/>
      <c r="I44" s="199"/>
      <c r="J44" s="199"/>
      <c r="K44" s="199"/>
      <c r="L44" s="200"/>
      <c r="M44" s="17" t="s">
        <v>65</v>
      </c>
      <c r="N44" s="201" t="s">
        <v>28</v>
      </c>
      <c r="O44" s="202"/>
    </row>
    <row r="45" spans="2:15" ht="45" customHeight="1" x14ac:dyDescent="0.25">
      <c r="B45" s="196" t="s">
        <v>66</v>
      </c>
      <c r="C45" s="197"/>
      <c r="D45" s="198" t="s">
        <v>67</v>
      </c>
      <c r="E45" s="199"/>
      <c r="F45" s="199"/>
      <c r="G45" s="199"/>
      <c r="H45" s="199"/>
      <c r="I45" s="199"/>
      <c r="J45" s="199"/>
      <c r="K45" s="199"/>
      <c r="L45" s="200"/>
      <c r="M45" s="18" t="s">
        <v>68</v>
      </c>
      <c r="N45" s="201" t="s">
        <v>68</v>
      </c>
      <c r="O45" s="202"/>
    </row>
    <row r="46" spans="2:15" ht="52.5" customHeight="1" x14ac:dyDescent="0.25">
      <c r="B46" s="196" t="s">
        <v>69</v>
      </c>
      <c r="C46" s="197"/>
      <c r="D46" s="198" t="s">
        <v>70</v>
      </c>
      <c r="E46" s="199"/>
      <c r="F46" s="199"/>
      <c r="G46" s="199"/>
      <c r="H46" s="199"/>
      <c r="I46" s="199"/>
      <c r="J46" s="199"/>
      <c r="K46" s="199"/>
      <c r="L46" s="200"/>
      <c r="M46" s="18" t="s">
        <v>38</v>
      </c>
      <c r="N46" s="201" t="s">
        <v>38</v>
      </c>
      <c r="O46" s="202"/>
    </row>
    <row r="47" spans="2:15" ht="68.25" customHeight="1" x14ac:dyDescent="0.25">
      <c r="B47" s="196" t="s">
        <v>71</v>
      </c>
      <c r="C47" s="197"/>
      <c r="D47" s="198" t="s">
        <v>72</v>
      </c>
      <c r="E47" s="199"/>
      <c r="F47" s="199"/>
      <c r="G47" s="199"/>
      <c r="H47" s="199"/>
      <c r="I47" s="199"/>
      <c r="J47" s="199"/>
      <c r="K47" s="199"/>
      <c r="L47" s="200"/>
      <c r="M47" s="17" t="s">
        <v>73</v>
      </c>
      <c r="N47" s="201" t="s">
        <v>22</v>
      </c>
      <c r="O47" s="202"/>
    </row>
    <row r="48" spans="2:15" s="19" customFormat="1" ht="91.5" customHeight="1" x14ac:dyDescent="0.25">
      <c r="B48" s="196" t="s">
        <v>74</v>
      </c>
      <c r="C48" s="197"/>
      <c r="D48" s="198" t="s">
        <v>75</v>
      </c>
      <c r="E48" s="199"/>
      <c r="F48" s="199"/>
      <c r="G48" s="199"/>
      <c r="H48" s="199"/>
      <c r="I48" s="199"/>
      <c r="J48" s="199"/>
      <c r="K48" s="199"/>
      <c r="L48" s="200"/>
      <c r="M48" s="18" t="s">
        <v>43</v>
      </c>
      <c r="N48" s="201" t="s">
        <v>43</v>
      </c>
      <c r="O48" s="202"/>
    </row>
    <row r="49" spans="2:15" ht="60" customHeight="1" x14ac:dyDescent="0.25">
      <c r="B49" s="196" t="s">
        <v>76</v>
      </c>
      <c r="C49" s="197"/>
      <c r="D49" s="198" t="s">
        <v>77</v>
      </c>
      <c r="E49" s="199"/>
      <c r="F49" s="199"/>
      <c r="G49" s="199"/>
      <c r="H49" s="199"/>
      <c r="I49" s="199"/>
      <c r="J49" s="199"/>
      <c r="K49" s="199"/>
      <c r="L49" s="200"/>
      <c r="M49" s="17" t="s">
        <v>33</v>
      </c>
      <c r="N49" s="201" t="s">
        <v>33</v>
      </c>
      <c r="O49" s="202"/>
    </row>
    <row r="50" spans="2:15" ht="62.25" customHeight="1" x14ac:dyDescent="0.25">
      <c r="B50" s="196" t="s">
        <v>78</v>
      </c>
      <c r="C50" s="197"/>
      <c r="D50" s="198" t="s">
        <v>79</v>
      </c>
      <c r="E50" s="199"/>
      <c r="F50" s="199"/>
      <c r="G50" s="199"/>
      <c r="H50" s="199"/>
      <c r="I50" s="199"/>
      <c r="J50" s="199"/>
      <c r="K50" s="199"/>
      <c r="L50" s="200"/>
      <c r="M50" s="17" t="s">
        <v>80</v>
      </c>
      <c r="N50" s="201" t="s">
        <v>80</v>
      </c>
      <c r="O50" s="202"/>
    </row>
    <row r="51" spans="2:15" ht="90.75" customHeight="1" x14ac:dyDescent="0.25">
      <c r="B51" s="196" t="s">
        <v>81</v>
      </c>
      <c r="C51" s="197"/>
      <c r="D51" s="198" t="s">
        <v>82</v>
      </c>
      <c r="E51" s="199"/>
      <c r="F51" s="199"/>
      <c r="G51" s="199"/>
      <c r="H51" s="199"/>
      <c r="I51" s="199"/>
      <c r="J51" s="199"/>
      <c r="K51" s="199"/>
      <c r="L51" s="200"/>
      <c r="M51" s="17" t="s">
        <v>83</v>
      </c>
      <c r="N51" s="201" t="s">
        <v>84</v>
      </c>
      <c r="O51" s="202"/>
    </row>
    <row r="52" spans="2:15" ht="28.5" customHeight="1" x14ac:dyDescent="0.25">
      <c r="B52" s="203" t="s">
        <v>85</v>
      </c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5"/>
    </row>
    <row r="53" spans="2:15" ht="74.25" customHeight="1" x14ac:dyDescent="0.25">
      <c r="B53" s="191" t="s">
        <v>86</v>
      </c>
      <c r="C53" s="192"/>
      <c r="D53" s="193" t="s">
        <v>87</v>
      </c>
      <c r="E53" s="194"/>
      <c r="F53" s="194"/>
      <c r="G53" s="194"/>
      <c r="H53" s="194"/>
      <c r="I53" s="194"/>
      <c r="J53" s="194"/>
      <c r="K53" s="194"/>
      <c r="L53" s="195"/>
      <c r="M53" s="20" t="s">
        <v>88</v>
      </c>
      <c r="N53" s="206" t="s">
        <v>89</v>
      </c>
      <c r="O53" s="207"/>
    </row>
    <row r="54" spans="2:15" s="22" customFormat="1" ht="81.75" customHeight="1" x14ac:dyDescent="0.25">
      <c r="B54" s="191" t="s">
        <v>90</v>
      </c>
      <c r="C54" s="192"/>
      <c r="D54" s="193" t="s">
        <v>91</v>
      </c>
      <c r="E54" s="194"/>
      <c r="F54" s="194"/>
      <c r="G54" s="194"/>
      <c r="H54" s="194"/>
      <c r="I54" s="194"/>
      <c r="J54" s="194"/>
      <c r="K54" s="194"/>
      <c r="L54" s="195"/>
      <c r="M54" s="21" t="s">
        <v>88</v>
      </c>
      <c r="N54" s="189" t="s">
        <v>89</v>
      </c>
      <c r="O54" s="190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E8" sqref="E8:E66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21" t="s">
        <v>108</v>
      </c>
      <c r="C1" s="222"/>
      <c r="D1" s="222"/>
    </row>
    <row r="2" spans="2:5" ht="51.6" customHeight="1" x14ac:dyDescent="0.25"/>
    <row r="4" spans="2:5" ht="36" customHeight="1" x14ac:dyDescent="0.25">
      <c r="B4" s="224" t="s">
        <v>109</v>
      </c>
      <c r="C4" s="224"/>
      <c r="D4" s="224"/>
      <c r="E4" s="224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23" t="s">
        <v>110</v>
      </c>
      <c r="C6" s="223"/>
      <c r="D6" s="223"/>
      <c r="E6" s="223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56" t="s">
        <v>286</v>
      </c>
    </row>
    <row r="9" spans="2:5" ht="33" customHeight="1" x14ac:dyDescent="0.25">
      <c r="B9" s="90">
        <v>1</v>
      </c>
      <c r="C9" s="75" t="s">
        <v>112</v>
      </c>
      <c r="D9" s="91"/>
      <c r="E9" s="157" t="s">
        <v>287</v>
      </c>
    </row>
    <row r="10" spans="2:5" ht="33" customHeight="1" x14ac:dyDescent="0.25">
      <c r="B10" s="90">
        <v>2</v>
      </c>
      <c r="C10" s="75" t="s">
        <v>113</v>
      </c>
      <c r="D10" s="91"/>
      <c r="E10" s="157" t="s">
        <v>288</v>
      </c>
    </row>
    <row r="11" spans="2:5" ht="33" customHeight="1" x14ac:dyDescent="0.25">
      <c r="B11" s="90">
        <v>3</v>
      </c>
      <c r="C11" s="75" t="s">
        <v>114</v>
      </c>
      <c r="D11" s="81"/>
      <c r="E11" s="114" t="s">
        <v>289</v>
      </c>
    </row>
    <row r="12" spans="2:5" ht="33" customHeight="1" x14ac:dyDescent="0.25">
      <c r="B12" s="90">
        <v>4</v>
      </c>
      <c r="C12" s="75" t="s">
        <v>115</v>
      </c>
      <c r="D12" s="92"/>
      <c r="E12" s="158" t="s">
        <v>290</v>
      </c>
    </row>
    <row r="13" spans="2:5" ht="31.5" customHeight="1" x14ac:dyDescent="0.25">
      <c r="B13" s="90">
        <v>5</v>
      </c>
      <c r="C13" s="93" t="s">
        <v>116</v>
      </c>
      <c r="D13" s="94"/>
      <c r="E13" s="159"/>
    </row>
    <row r="14" spans="2:5" ht="31.5" customHeight="1" x14ac:dyDescent="0.25">
      <c r="B14" s="90">
        <v>6</v>
      </c>
      <c r="C14" s="93" t="s">
        <v>117</v>
      </c>
      <c r="D14" s="81"/>
      <c r="E14" s="114" t="s">
        <v>291</v>
      </c>
    </row>
    <row r="15" spans="2:5" ht="31.5" customHeight="1" x14ac:dyDescent="0.25">
      <c r="B15" s="90">
        <v>7</v>
      </c>
      <c r="C15" s="95" t="s">
        <v>118</v>
      </c>
      <c r="D15" s="81"/>
      <c r="E15" s="114" t="s">
        <v>288</v>
      </c>
    </row>
    <row r="16" spans="2:5" ht="31.5" customHeight="1" x14ac:dyDescent="0.25">
      <c r="B16" s="90">
        <v>8</v>
      </c>
      <c r="C16" s="93" t="s">
        <v>119</v>
      </c>
      <c r="D16" s="96"/>
      <c r="E16" s="160">
        <v>23247283</v>
      </c>
    </row>
    <row r="17" spans="2:5" ht="31.5" customHeight="1" x14ac:dyDescent="0.25">
      <c r="B17" s="90">
        <v>9</v>
      </c>
      <c r="C17" s="75" t="s">
        <v>120</v>
      </c>
      <c r="D17" s="81"/>
      <c r="E17" s="114">
        <v>189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61" t="s">
        <v>122</v>
      </c>
    </row>
    <row r="19" spans="2:5" ht="21.75" customHeight="1" x14ac:dyDescent="0.25">
      <c r="B19" s="100" t="s">
        <v>123</v>
      </c>
      <c r="C19" s="101" t="s">
        <v>124</v>
      </c>
      <c r="D19" s="102"/>
      <c r="E19" s="119" t="s">
        <v>292</v>
      </c>
    </row>
    <row r="20" spans="2:5" ht="21" customHeight="1" x14ac:dyDescent="0.25">
      <c r="B20" s="100" t="s">
        <v>125</v>
      </c>
      <c r="C20" s="101" t="s">
        <v>126</v>
      </c>
      <c r="D20" s="102"/>
      <c r="E20" s="119" t="s">
        <v>292</v>
      </c>
    </row>
    <row r="21" spans="2:5" ht="27" customHeight="1" x14ac:dyDescent="0.25">
      <c r="B21" s="100" t="s">
        <v>127</v>
      </c>
      <c r="C21" s="101" t="s">
        <v>128</v>
      </c>
      <c r="D21" s="102"/>
      <c r="E21" s="119" t="s">
        <v>292</v>
      </c>
    </row>
    <row r="22" spans="2:5" ht="27" customHeight="1" x14ac:dyDescent="0.25">
      <c r="B22" s="100"/>
      <c r="C22" s="101" t="s">
        <v>129</v>
      </c>
      <c r="D22" s="102"/>
      <c r="E22" s="119" t="s">
        <v>473</v>
      </c>
    </row>
    <row r="23" spans="2:5" ht="27" customHeight="1" x14ac:dyDescent="0.25">
      <c r="B23" s="100"/>
      <c r="C23" s="101" t="s">
        <v>130</v>
      </c>
      <c r="D23" s="102"/>
      <c r="E23" s="119" t="s">
        <v>473</v>
      </c>
    </row>
    <row r="24" spans="2:5" ht="27" customHeight="1" x14ac:dyDescent="0.25">
      <c r="B24" s="100"/>
      <c r="C24" s="101" t="s">
        <v>131</v>
      </c>
      <c r="D24" s="102"/>
      <c r="E24" s="119" t="s">
        <v>473</v>
      </c>
    </row>
    <row r="25" spans="2:5" ht="27" customHeight="1" x14ac:dyDescent="0.25">
      <c r="B25" s="100"/>
      <c r="C25" s="101" t="s">
        <v>132</v>
      </c>
      <c r="D25" s="102"/>
      <c r="E25" s="119" t="s">
        <v>473</v>
      </c>
    </row>
    <row r="26" spans="2:5" ht="27" customHeight="1" x14ac:dyDescent="0.25">
      <c r="B26" s="100"/>
      <c r="C26" s="101" t="s">
        <v>133</v>
      </c>
      <c r="D26" s="102"/>
      <c r="E26" s="119" t="s">
        <v>473</v>
      </c>
    </row>
    <row r="27" spans="2:5" ht="27" customHeight="1" x14ac:dyDescent="0.25">
      <c r="B27" s="100"/>
      <c r="C27" s="101" t="s">
        <v>134</v>
      </c>
      <c r="D27" s="102"/>
      <c r="E27" s="119" t="s">
        <v>473</v>
      </c>
    </row>
    <row r="28" spans="2:5" ht="27" customHeight="1" x14ac:dyDescent="0.25">
      <c r="B28" s="100"/>
      <c r="C28" s="101" t="s">
        <v>135</v>
      </c>
      <c r="D28" s="102"/>
      <c r="E28" s="119" t="s">
        <v>473</v>
      </c>
    </row>
    <row r="29" spans="2:5" ht="27" customHeight="1" x14ac:dyDescent="0.25">
      <c r="B29" s="100"/>
      <c r="C29" s="101" t="s">
        <v>136</v>
      </c>
      <c r="D29" s="102"/>
      <c r="E29" s="119" t="s">
        <v>473</v>
      </c>
    </row>
    <row r="30" spans="2:5" ht="24" customHeight="1" x14ac:dyDescent="0.25">
      <c r="B30" s="100" t="s">
        <v>137</v>
      </c>
      <c r="C30" s="101" t="s">
        <v>138</v>
      </c>
      <c r="D30" s="102"/>
      <c r="E30" s="119" t="s">
        <v>292</v>
      </c>
    </row>
    <row r="31" spans="2:5" ht="24" customHeight="1" x14ac:dyDescent="0.25">
      <c r="B31" s="100" t="s">
        <v>139</v>
      </c>
      <c r="C31" s="101" t="s">
        <v>140</v>
      </c>
      <c r="D31" s="102"/>
      <c r="E31" s="119" t="s">
        <v>292</v>
      </c>
    </row>
    <row r="32" spans="2:5" ht="24" customHeight="1" x14ac:dyDescent="0.25">
      <c r="B32" s="100" t="s">
        <v>141</v>
      </c>
      <c r="C32" s="101" t="s">
        <v>142</v>
      </c>
      <c r="D32" s="102"/>
      <c r="E32" s="119" t="s">
        <v>484</v>
      </c>
    </row>
    <row r="33" spans="2:5" ht="24" customHeight="1" x14ac:dyDescent="0.25">
      <c r="B33" s="100" t="s">
        <v>143</v>
      </c>
      <c r="C33" s="101" t="s">
        <v>144</v>
      </c>
      <c r="D33" s="102"/>
      <c r="E33" s="119" t="s">
        <v>292</v>
      </c>
    </row>
    <row r="34" spans="2:5" ht="24" customHeight="1" x14ac:dyDescent="0.25">
      <c r="B34" s="100" t="s">
        <v>145</v>
      </c>
      <c r="C34" s="101" t="s">
        <v>146</v>
      </c>
      <c r="D34" s="102"/>
      <c r="E34" s="119" t="s">
        <v>485</v>
      </c>
    </row>
    <row r="35" spans="2:5" ht="24" customHeight="1" x14ac:dyDescent="0.25">
      <c r="B35" s="100" t="s">
        <v>147</v>
      </c>
      <c r="C35" s="101" t="s">
        <v>148</v>
      </c>
      <c r="D35" s="102"/>
      <c r="E35" s="119" t="s">
        <v>484</v>
      </c>
    </row>
    <row r="36" spans="2:5" ht="24" customHeight="1" x14ac:dyDescent="0.25">
      <c r="B36" s="100" t="s">
        <v>149</v>
      </c>
      <c r="C36" s="101" t="s">
        <v>150</v>
      </c>
      <c r="D36" s="102"/>
      <c r="E36" s="119" t="s">
        <v>292</v>
      </c>
    </row>
    <row r="37" spans="2:5" ht="24" customHeight="1" x14ac:dyDescent="0.25">
      <c r="B37" s="103" t="s">
        <v>151</v>
      </c>
      <c r="C37" s="104" t="s">
        <v>152</v>
      </c>
      <c r="D37" s="105"/>
      <c r="E37" s="162" t="s">
        <v>294</v>
      </c>
    </row>
    <row r="38" spans="2:5" ht="30" customHeight="1" x14ac:dyDescent="0.25">
      <c r="B38" s="90">
        <v>11</v>
      </c>
      <c r="C38" s="75" t="s">
        <v>153</v>
      </c>
      <c r="D38" s="106"/>
      <c r="E38" s="163" t="s">
        <v>292</v>
      </c>
    </row>
    <row r="39" spans="2:5" ht="30" customHeight="1" x14ac:dyDescent="0.25">
      <c r="B39" s="90">
        <v>12</v>
      </c>
      <c r="C39" s="75" t="s">
        <v>154</v>
      </c>
      <c r="D39" s="107"/>
      <c r="E39" s="156" t="s">
        <v>292</v>
      </c>
    </row>
    <row r="40" spans="2:5" ht="30" customHeight="1" x14ac:dyDescent="0.25">
      <c r="B40" s="90">
        <v>13</v>
      </c>
      <c r="C40" s="75" t="s">
        <v>155</v>
      </c>
      <c r="D40" s="107"/>
      <c r="E40" s="156" t="s">
        <v>293</v>
      </c>
    </row>
    <row r="41" spans="2:5" ht="42" customHeight="1" x14ac:dyDescent="0.25">
      <c r="B41" s="90">
        <v>14</v>
      </c>
      <c r="C41" s="75" t="s">
        <v>156</v>
      </c>
      <c r="D41" s="107"/>
      <c r="E41" s="156" t="s">
        <v>292</v>
      </c>
    </row>
    <row r="42" spans="2:5" ht="42" customHeight="1" x14ac:dyDescent="0.25">
      <c r="B42" s="90">
        <v>15</v>
      </c>
      <c r="C42" s="75" t="s">
        <v>157</v>
      </c>
      <c r="D42" s="107"/>
      <c r="E42" s="156" t="s">
        <v>292</v>
      </c>
    </row>
    <row r="43" spans="2:5" ht="42" customHeight="1" x14ac:dyDescent="0.25">
      <c r="B43" s="90">
        <v>16</v>
      </c>
      <c r="C43" s="75" t="s">
        <v>158</v>
      </c>
      <c r="D43" s="107"/>
      <c r="E43" s="156" t="s">
        <v>292</v>
      </c>
    </row>
    <row r="44" spans="2:5" ht="42" customHeight="1" x14ac:dyDescent="0.25">
      <c r="B44" s="90">
        <v>17</v>
      </c>
      <c r="C44" s="75" t="s">
        <v>159</v>
      </c>
      <c r="D44" s="107"/>
      <c r="E44" s="156" t="s">
        <v>292</v>
      </c>
    </row>
    <row r="45" spans="2:5" ht="54" customHeight="1" x14ac:dyDescent="0.25">
      <c r="B45" s="90">
        <v>18</v>
      </c>
      <c r="C45" s="75" t="s">
        <v>160</v>
      </c>
      <c r="D45" s="107"/>
      <c r="E45" s="156" t="s">
        <v>292</v>
      </c>
    </row>
    <row r="46" spans="2:5" ht="45.75" customHeight="1" x14ac:dyDescent="0.25">
      <c r="B46" s="90">
        <v>19</v>
      </c>
      <c r="C46" s="75" t="s">
        <v>161</v>
      </c>
      <c r="D46" s="107"/>
      <c r="E46" s="156">
        <v>0</v>
      </c>
    </row>
    <row r="47" spans="2:5" ht="51.75" customHeight="1" x14ac:dyDescent="0.25">
      <c r="B47" s="90">
        <v>20</v>
      </c>
      <c r="C47" s="75" t="s">
        <v>162</v>
      </c>
      <c r="D47" s="107"/>
      <c r="E47" s="156" t="s">
        <v>292</v>
      </c>
    </row>
    <row r="48" spans="2:5" ht="51.75" customHeight="1" x14ac:dyDescent="0.25">
      <c r="B48" s="90">
        <v>21</v>
      </c>
      <c r="C48" s="75" t="s">
        <v>163</v>
      </c>
      <c r="D48" s="107"/>
      <c r="E48" s="156" t="s">
        <v>292</v>
      </c>
    </row>
    <row r="49" spans="2:5" ht="51.75" customHeight="1" x14ac:dyDescent="0.25">
      <c r="B49" s="90">
        <v>22</v>
      </c>
      <c r="C49" s="75" t="s">
        <v>164</v>
      </c>
      <c r="D49" s="107"/>
      <c r="E49" s="156" t="s">
        <v>293</v>
      </c>
    </row>
    <row r="50" spans="2:5" ht="34.5" customHeight="1" x14ac:dyDescent="0.25">
      <c r="B50" s="90">
        <v>23</v>
      </c>
      <c r="C50" s="75" t="s">
        <v>165</v>
      </c>
      <c r="D50" s="107"/>
      <c r="E50" s="156" t="s">
        <v>293</v>
      </c>
    </row>
    <row r="51" spans="2:5" ht="66" customHeight="1" x14ac:dyDescent="0.25">
      <c r="B51" s="90">
        <v>24</v>
      </c>
      <c r="C51" s="75" t="s">
        <v>166</v>
      </c>
      <c r="D51" s="107"/>
      <c r="E51" s="156" t="s">
        <v>292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293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293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292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292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292</v>
      </c>
    </row>
    <row r="57" spans="2:5" ht="34.5" customHeight="1" x14ac:dyDescent="0.25">
      <c r="B57" s="90">
        <v>30</v>
      </c>
      <c r="C57" s="93" t="s">
        <v>172</v>
      </c>
      <c r="D57" s="107"/>
      <c r="E57" s="156" t="s">
        <v>292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292</v>
      </c>
    </row>
    <row r="59" spans="2:5" ht="42.6" customHeight="1" x14ac:dyDescent="0.25">
      <c r="B59" s="90">
        <v>32</v>
      </c>
      <c r="C59" s="93" t="s">
        <v>174</v>
      </c>
      <c r="D59" s="81"/>
      <c r="E59" s="114" t="s">
        <v>293</v>
      </c>
    </row>
    <row r="60" spans="2:5" ht="48" x14ac:dyDescent="0.25">
      <c r="B60" s="90">
        <v>33</v>
      </c>
      <c r="C60" s="93" t="s">
        <v>175</v>
      </c>
      <c r="D60" s="81"/>
      <c r="E60" s="114" t="s">
        <v>292</v>
      </c>
    </row>
    <row r="61" spans="2:5" ht="65.400000000000006" customHeight="1" x14ac:dyDescent="0.25">
      <c r="B61" s="90">
        <v>34</v>
      </c>
      <c r="C61" s="93" t="s">
        <v>176</v>
      </c>
      <c r="D61" s="81"/>
      <c r="E61" s="114" t="s">
        <v>293</v>
      </c>
    </row>
    <row r="62" spans="2:5" ht="60.6" customHeight="1" x14ac:dyDescent="0.25">
      <c r="B62" s="90">
        <v>35</v>
      </c>
      <c r="C62" s="93" t="s">
        <v>177</v>
      </c>
      <c r="D62" s="81"/>
      <c r="E62" s="114" t="s">
        <v>294</v>
      </c>
    </row>
    <row r="63" spans="2:5" ht="33.6" customHeight="1" x14ac:dyDescent="0.25">
      <c r="B63" s="90">
        <v>36</v>
      </c>
      <c r="C63" s="93" t="s">
        <v>178</v>
      </c>
      <c r="D63" s="81"/>
      <c r="E63" s="114" t="s">
        <v>292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292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292</v>
      </c>
    </row>
    <row r="66" spans="2:5" ht="24" x14ac:dyDescent="0.25">
      <c r="B66" s="90">
        <v>39</v>
      </c>
      <c r="C66" s="93" t="s">
        <v>181</v>
      </c>
      <c r="D66" s="81"/>
      <c r="E66" s="114" t="s">
        <v>295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30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4" hidden="1" customWidth="1"/>
    <col min="5" max="6" width="20.88671875" style="56" hidden="1" customWidth="1"/>
    <col min="7" max="7" width="20.88671875" style="134" customWidth="1"/>
    <col min="8" max="9" width="20.88671875" style="56" customWidth="1"/>
    <col min="10" max="16384" width="9" style="58"/>
  </cols>
  <sheetData>
    <row r="1" spans="2:9" ht="72.75" customHeight="1" x14ac:dyDescent="0.25">
      <c r="B1" s="22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1"/>
      <c r="D1" s="221"/>
      <c r="E1" s="221"/>
      <c r="F1" s="221"/>
      <c r="G1" s="221"/>
    </row>
    <row r="2" spans="2:9" ht="37.5" customHeight="1" x14ac:dyDescent="0.25">
      <c r="C2" s="109"/>
      <c r="D2" s="109"/>
      <c r="G2" s="109"/>
    </row>
    <row r="3" spans="2:9" ht="39" customHeight="1" x14ac:dyDescent="0.25">
      <c r="B3" s="237" t="s">
        <v>182</v>
      </c>
      <c r="C3" s="237"/>
      <c r="D3" s="237"/>
      <c r="E3" s="237"/>
      <c r="F3" s="237"/>
      <c r="G3" s="237"/>
      <c r="H3" s="237"/>
      <c r="I3" s="237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230" t="s">
        <v>183</v>
      </c>
      <c r="C5" s="231"/>
      <c r="D5" s="236" t="str">
        <f>'DANE OGÓLNE'!E9</f>
        <v>SZKOŁA PODSTAWOWA W ZAMIENIU</v>
      </c>
      <c r="E5" s="236"/>
      <c r="F5" s="236"/>
      <c r="G5" s="236"/>
      <c r="H5" s="236"/>
      <c r="I5" s="236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223" t="s">
        <v>184</v>
      </c>
      <c r="C7" s="223"/>
      <c r="D7" s="223"/>
      <c r="E7" s="223"/>
      <c r="F7" s="223"/>
      <c r="G7" s="223"/>
      <c r="H7" s="223"/>
      <c r="I7" s="223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235" t="s">
        <v>111</v>
      </c>
      <c r="E9" s="235"/>
      <c r="F9" s="235"/>
      <c r="G9" s="234" t="s">
        <v>285</v>
      </c>
      <c r="H9" s="234"/>
      <c r="I9" s="234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116">
        <f>'WYKAZ BUDYNKÓW'!F28</f>
        <v>37419905.530000001</v>
      </c>
      <c r="E11" s="81" t="s">
        <v>191</v>
      </c>
      <c r="F11" s="81" t="s">
        <v>192</v>
      </c>
      <c r="G11" s="116">
        <f>'WYKAZ BUDYNKÓW'!H28</f>
        <v>37419905.530000001</v>
      </c>
      <c r="H11" s="81" t="s">
        <v>191</v>
      </c>
      <c r="I11" s="81" t="s">
        <v>192</v>
      </c>
    </row>
    <row r="12" spans="2:9" ht="34.5" customHeight="1" x14ac:dyDescent="0.25">
      <c r="B12" s="227">
        <v>2</v>
      </c>
      <c r="C12" s="98" t="s">
        <v>193</v>
      </c>
      <c r="D12" s="117">
        <v>2197904.2599999998</v>
      </c>
      <c r="E12" s="118" t="s">
        <v>297</v>
      </c>
      <c r="F12" s="118" t="s">
        <v>192</v>
      </c>
      <c r="G12" s="117">
        <f>SUM(G14:G19)</f>
        <v>897516.46</v>
      </c>
      <c r="H12" s="118" t="s">
        <v>297</v>
      </c>
      <c r="I12" s="118" t="s">
        <v>192</v>
      </c>
    </row>
    <row r="13" spans="2:9" s="124" customFormat="1" ht="18.75" customHeight="1" x14ac:dyDescent="0.25">
      <c r="B13" s="228"/>
      <c r="C13" s="119" t="s">
        <v>194</v>
      </c>
      <c r="D13" s="120"/>
      <c r="E13" s="121"/>
      <c r="F13" s="123"/>
      <c r="G13" s="164"/>
      <c r="H13" s="165"/>
      <c r="I13" s="154"/>
    </row>
    <row r="14" spans="2:9" s="124" customFormat="1" ht="25.5" customHeight="1" x14ac:dyDescent="0.25">
      <c r="B14" s="228"/>
      <c r="C14" s="125" t="s">
        <v>195</v>
      </c>
      <c r="D14" s="122" t="s">
        <v>483</v>
      </c>
      <c r="E14" s="121"/>
      <c r="F14" s="232" t="s">
        <v>192</v>
      </c>
      <c r="G14" s="164"/>
      <c r="H14" s="165"/>
      <c r="I14" s="228" t="s">
        <v>192</v>
      </c>
    </row>
    <row r="15" spans="2:9" s="124" customFormat="1" ht="25.5" customHeight="1" x14ac:dyDescent="0.25">
      <c r="B15" s="228"/>
      <c r="C15" s="125" t="s">
        <v>196</v>
      </c>
      <c r="D15" s="122" t="s">
        <v>483</v>
      </c>
      <c r="E15" s="121"/>
      <c r="F15" s="232"/>
      <c r="G15" s="164"/>
      <c r="H15" s="165"/>
      <c r="I15" s="228"/>
    </row>
    <row r="16" spans="2:9" s="124" customFormat="1" ht="25.5" customHeight="1" x14ac:dyDescent="0.25">
      <c r="B16" s="228"/>
      <c r="C16" s="125" t="s">
        <v>197</v>
      </c>
      <c r="D16" s="122" t="s">
        <v>483</v>
      </c>
      <c r="E16" s="121"/>
      <c r="F16" s="232"/>
      <c r="G16" s="164">
        <v>315237.44</v>
      </c>
      <c r="H16" s="165" t="s">
        <v>297</v>
      </c>
      <c r="I16" s="228"/>
    </row>
    <row r="17" spans="2:9" s="124" customFormat="1" ht="25.5" customHeight="1" x14ac:dyDescent="0.25">
      <c r="B17" s="228"/>
      <c r="C17" s="125" t="s">
        <v>198</v>
      </c>
      <c r="D17" s="122" t="s">
        <v>483</v>
      </c>
      <c r="E17" s="121"/>
      <c r="F17" s="232"/>
      <c r="G17" s="164">
        <v>496576.24</v>
      </c>
      <c r="H17" s="165" t="s">
        <v>297</v>
      </c>
      <c r="I17" s="228"/>
    </row>
    <row r="18" spans="2:9" s="124" customFormat="1" ht="25.5" customHeight="1" x14ac:dyDescent="0.25">
      <c r="B18" s="228"/>
      <c r="C18" s="125" t="s">
        <v>199</v>
      </c>
      <c r="D18" s="122" t="s">
        <v>483</v>
      </c>
      <c r="E18" s="121"/>
      <c r="F18" s="232"/>
      <c r="G18" s="164"/>
      <c r="H18" s="165"/>
      <c r="I18" s="228"/>
    </row>
    <row r="19" spans="2:9" s="124" customFormat="1" ht="25.5" customHeight="1" x14ac:dyDescent="0.25">
      <c r="B19" s="229"/>
      <c r="C19" s="126" t="s">
        <v>200</v>
      </c>
      <c r="D19" s="122" t="s">
        <v>483</v>
      </c>
      <c r="E19" s="127"/>
      <c r="F19" s="233"/>
      <c r="G19" s="166">
        <v>85702.78</v>
      </c>
      <c r="H19" s="167" t="s">
        <v>297</v>
      </c>
      <c r="I19" s="229"/>
    </row>
    <row r="20" spans="2:9" ht="27.75" customHeight="1" x14ac:dyDescent="0.25">
      <c r="B20" s="114">
        <v>3</v>
      </c>
      <c r="C20" s="93" t="s">
        <v>201</v>
      </c>
      <c r="D20" s="128"/>
      <c r="E20" s="81"/>
      <c r="F20" s="81"/>
      <c r="G20" s="168">
        <v>2076753.59</v>
      </c>
      <c r="H20" s="114" t="s">
        <v>297</v>
      </c>
      <c r="I20" s="114"/>
    </row>
    <row r="21" spans="2:9" ht="27.75" customHeight="1" x14ac:dyDescent="0.25">
      <c r="B21" s="114">
        <v>4</v>
      </c>
      <c r="C21" s="93" t="s">
        <v>202</v>
      </c>
      <c r="D21" s="128"/>
      <c r="E21" s="81"/>
      <c r="F21" s="81"/>
      <c r="G21" s="168" t="s">
        <v>296</v>
      </c>
      <c r="H21" s="114"/>
      <c r="I21" s="114"/>
    </row>
    <row r="22" spans="2:9" ht="27.75" customHeight="1" x14ac:dyDescent="0.25">
      <c r="B22" s="114">
        <v>5</v>
      </c>
      <c r="C22" s="93" t="s">
        <v>41</v>
      </c>
      <c r="D22" s="152">
        <v>30000</v>
      </c>
      <c r="E22" s="81" t="s">
        <v>203</v>
      </c>
      <c r="F22" s="81"/>
      <c r="G22" s="168">
        <v>30000</v>
      </c>
      <c r="H22" s="114" t="s">
        <v>203</v>
      </c>
      <c r="I22" s="114"/>
    </row>
    <row r="23" spans="2:9" ht="27.75" customHeight="1" x14ac:dyDescent="0.25">
      <c r="B23" s="114">
        <v>6</v>
      </c>
      <c r="C23" s="93" t="s">
        <v>204</v>
      </c>
      <c r="D23" s="116"/>
      <c r="E23" s="81"/>
      <c r="F23" s="81"/>
      <c r="G23" s="168" t="s">
        <v>296</v>
      </c>
      <c r="H23" s="114"/>
      <c r="I23" s="114"/>
    </row>
    <row r="24" spans="2:9" ht="27.75" customHeight="1" x14ac:dyDescent="0.25">
      <c r="B24" s="114">
        <v>7</v>
      </c>
      <c r="C24" s="129" t="s">
        <v>205</v>
      </c>
      <c r="D24" s="116">
        <v>129690.26</v>
      </c>
      <c r="E24" s="81"/>
      <c r="F24" s="81"/>
      <c r="G24" s="168">
        <v>344107.4</v>
      </c>
      <c r="H24" s="114" t="s">
        <v>297</v>
      </c>
      <c r="I24" s="114"/>
    </row>
    <row r="25" spans="2:9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68" t="s">
        <v>296</v>
      </c>
      <c r="H25" s="114"/>
      <c r="I25" s="114"/>
    </row>
    <row r="26" spans="2:9" ht="27.75" customHeight="1" x14ac:dyDescent="0.25">
      <c r="B26" s="114">
        <v>9</v>
      </c>
      <c r="C26" s="129" t="s">
        <v>207</v>
      </c>
      <c r="D26" s="116"/>
      <c r="E26" s="81"/>
      <c r="F26" s="81"/>
      <c r="G26" s="168" t="s">
        <v>296</v>
      </c>
      <c r="H26" s="114"/>
      <c r="I26" s="114"/>
    </row>
    <row r="27" spans="2:9" ht="27.75" customHeight="1" x14ac:dyDescent="0.25">
      <c r="B27" s="114">
        <v>10</v>
      </c>
      <c r="C27" s="129" t="s">
        <v>208</v>
      </c>
      <c r="D27" s="116"/>
      <c r="E27" s="81"/>
      <c r="F27" s="81"/>
      <c r="G27" s="168"/>
      <c r="H27" s="114"/>
      <c r="I27" s="114"/>
    </row>
    <row r="28" spans="2:9" ht="48.75" customHeight="1" x14ac:dyDescent="0.25">
      <c r="B28" s="114">
        <v>11</v>
      </c>
      <c r="C28" s="93" t="s">
        <v>209</v>
      </c>
      <c r="D28" s="116"/>
      <c r="E28" s="81"/>
      <c r="F28" s="81"/>
      <c r="G28" s="168" t="s">
        <v>296</v>
      </c>
      <c r="H28" s="114"/>
      <c r="I28" s="114"/>
    </row>
    <row r="29" spans="2:9" s="57" customFormat="1" ht="36.75" customHeight="1" x14ac:dyDescent="0.25">
      <c r="B29" s="81">
        <v>12</v>
      </c>
      <c r="C29" s="93" t="s">
        <v>210</v>
      </c>
      <c r="D29" s="116"/>
      <c r="E29" s="81"/>
      <c r="F29" s="81"/>
      <c r="G29" s="168" t="s">
        <v>296</v>
      </c>
      <c r="H29" s="114"/>
      <c r="I29" s="114"/>
    </row>
    <row r="30" spans="2:9" ht="35.25" customHeight="1" x14ac:dyDescent="0.25">
      <c r="B30" s="114">
        <v>13</v>
      </c>
      <c r="C30" s="93" t="s">
        <v>211</v>
      </c>
      <c r="D30" s="116"/>
      <c r="E30" s="81"/>
      <c r="F30" s="81"/>
      <c r="G30" s="168" t="s">
        <v>296</v>
      </c>
      <c r="H30" s="114"/>
      <c r="I30" s="114"/>
    </row>
    <row r="31" spans="2:9" ht="27.75" customHeight="1" x14ac:dyDescent="0.25">
      <c r="B31" s="114">
        <v>14</v>
      </c>
      <c r="C31" s="93" t="s">
        <v>212</v>
      </c>
      <c r="D31" s="116">
        <v>0</v>
      </c>
      <c r="E31" s="81" t="s">
        <v>213</v>
      </c>
      <c r="F31" s="81" t="s">
        <v>214</v>
      </c>
      <c r="G31" s="168" t="s">
        <v>296</v>
      </c>
      <c r="H31" s="114" t="s">
        <v>213</v>
      </c>
      <c r="I31" s="114" t="s">
        <v>214</v>
      </c>
    </row>
    <row r="32" spans="2:9" ht="27.75" customHeight="1" x14ac:dyDescent="0.25">
      <c r="B32" s="114">
        <v>15</v>
      </c>
      <c r="C32" s="93" t="s">
        <v>486</v>
      </c>
      <c r="D32" s="116">
        <v>20000</v>
      </c>
      <c r="E32" s="81" t="s">
        <v>215</v>
      </c>
      <c r="F32" s="81" t="s">
        <v>214</v>
      </c>
      <c r="G32" s="168">
        <v>10000</v>
      </c>
      <c r="H32" s="114" t="s">
        <v>215</v>
      </c>
      <c r="I32" s="114" t="s">
        <v>214</v>
      </c>
    </row>
    <row r="33" spans="2:9" ht="25.5" customHeight="1" x14ac:dyDescent="0.25">
      <c r="B33" s="225" t="s">
        <v>216</v>
      </c>
      <c r="C33" s="226"/>
      <c r="D33" s="130">
        <f>SUM(D20:D32)+D12+D11</f>
        <v>39797500.049999997</v>
      </c>
      <c r="E33" s="58"/>
      <c r="F33" s="58"/>
      <c r="G33" s="131">
        <f>SUM(G20:G32)+G12+G11</f>
        <v>40778282.980000004</v>
      </c>
      <c r="H33" s="58"/>
      <c r="I33" s="58"/>
    </row>
    <row r="34" spans="2:9" ht="18.149999999999999" customHeight="1" x14ac:dyDescent="0.25">
      <c r="C34" s="132"/>
      <c r="D34" s="133"/>
      <c r="G34" s="133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W65"/>
  <sheetViews>
    <sheetView showGridLines="0" zoomScale="70" zoomScaleNormal="70" workbookViewId="0">
      <selection activeCell="A8" sqref="A8:XFD8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1" width="20.44140625" style="43" customWidth="1"/>
    <col min="22" max="22" width="14.88671875" style="43" customWidth="1"/>
    <col min="23" max="256" width="9.109375" style="43" customWidth="1"/>
    <col min="257" max="16384" width="5" style="43"/>
  </cols>
  <sheetData>
    <row r="1" spans="2:22" ht="71.25" customHeight="1" x14ac:dyDescent="0.25">
      <c r="B1" s="22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1"/>
      <c r="D1" s="221"/>
      <c r="E1" s="221"/>
      <c r="F1" s="221"/>
    </row>
    <row r="2" spans="2:22" ht="35.25" customHeight="1" x14ac:dyDescent="0.25"/>
    <row r="4" spans="2:22" ht="42" customHeight="1" x14ac:dyDescent="0.25">
      <c r="B4" s="247" t="s">
        <v>217</v>
      </c>
      <c r="C4" s="247"/>
      <c r="D4" s="247"/>
      <c r="E4" s="247"/>
      <c r="F4" s="247"/>
      <c r="G4" s="247"/>
      <c r="H4" s="247"/>
      <c r="I4" s="247"/>
      <c r="J4" s="247"/>
    </row>
    <row r="5" spans="2:22" ht="22.2" customHeight="1" x14ac:dyDescent="0.25">
      <c r="C5" s="52"/>
      <c r="F5" s="248"/>
      <c r="G5" s="248"/>
      <c r="H5" s="53"/>
      <c r="I5" s="53"/>
    </row>
    <row r="6" spans="2:22" ht="27.75" customHeight="1" x14ac:dyDescent="0.25">
      <c r="B6" s="249" t="s">
        <v>183</v>
      </c>
      <c r="C6" s="249"/>
      <c r="D6" s="236" t="str">
        <f>'DANE OGÓLNE'!E9</f>
        <v>SZKOŁA PODSTAWOWA W ZAMIENIU</v>
      </c>
      <c r="E6" s="236"/>
      <c r="F6" s="236"/>
      <c r="G6" s="236"/>
      <c r="H6" s="236"/>
      <c r="I6" s="236"/>
      <c r="J6" s="236"/>
    </row>
    <row r="7" spans="2:22" ht="20.25" customHeight="1" x14ac:dyDescent="0.25"/>
    <row r="8" spans="2:22" ht="45.75" hidden="1" customHeight="1" x14ac:dyDescent="0.25">
      <c r="B8" s="223" t="s">
        <v>110</v>
      </c>
      <c r="C8" s="223"/>
      <c r="D8" s="223"/>
      <c r="E8" s="223"/>
      <c r="F8" s="223"/>
    </row>
    <row r="9" spans="2:22" ht="20.25" customHeight="1" x14ac:dyDescent="0.25">
      <c r="B9" s="54"/>
      <c r="C9" s="54"/>
      <c r="D9" s="54"/>
      <c r="E9" s="54"/>
      <c r="F9" s="54"/>
    </row>
    <row r="10" spans="2:22" ht="60" customHeight="1" x14ac:dyDescent="0.25">
      <c r="F10" s="238" t="s">
        <v>111</v>
      </c>
      <c r="G10" s="239"/>
      <c r="H10" s="240" t="s">
        <v>308</v>
      </c>
      <c r="I10" s="241"/>
      <c r="M10" s="242" t="s">
        <v>218</v>
      </c>
      <c r="N10" s="243"/>
      <c r="O10" s="55" t="s">
        <v>219</v>
      </c>
      <c r="P10" s="55" t="s">
        <v>220</v>
      </c>
    </row>
    <row r="11" spans="2:22" s="56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230</v>
      </c>
      <c r="O11" s="76" t="s">
        <v>231</v>
      </c>
      <c r="P11" s="76" t="s">
        <v>232</v>
      </c>
      <c r="Q11" s="76" t="s">
        <v>233</v>
      </c>
      <c r="R11" s="76" t="s">
        <v>234</v>
      </c>
      <c r="S11" s="76" t="s">
        <v>235</v>
      </c>
      <c r="T11" s="76" t="s">
        <v>477</v>
      </c>
      <c r="U11" s="76" t="s">
        <v>236</v>
      </c>
      <c r="V11" s="76" t="s">
        <v>237</v>
      </c>
    </row>
    <row r="12" spans="2:22" s="58" customFormat="1" ht="124.95" customHeight="1" x14ac:dyDescent="0.25">
      <c r="B12" s="169">
        <v>1</v>
      </c>
      <c r="C12" s="170" t="s">
        <v>474</v>
      </c>
      <c r="D12" s="129" t="s">
        <v>298</v>
      </c>
      <c r="E12" s="170" t="s">
        <v>300</v>
      </c>
      <c r="F12" s="171">
        <v>37136057.329999998</v>
      </c>
      <c r="G12" s="114" t="s">
        <v>299</v>
      </c>
      <c r="H12" s="171">
        <v>37136057.329999998</v>
      </c>
      <c r="I12" s="114" t="s">
        <v>299</v>
      </c>
      <c r="J12" s="114">
        <v>2021</v>
      </c>
      <c r="K12" s="172">
        <v>8080.55</v>
      </c>
      <c r="L12" s="170">
        <v>4</v>
      </c>
      <c r="M12" s="170" t="s">
        <v>475</v>
      </c>
      <c r="N12" s="170" t="s">
        <v>301</v>
      </c>
      <c r="O12" s="170" t="s">
        <v>302</v>
      </c>
      <c r="P12" s="170" t="s">
        <v>303</v>
      </c>
      <c r="Q12" s="114" t="s">
        <v>304</v>
      </c>
      <c r="R12" s="170" t="s">
        <v>305</v>
      </c>
      <c r="S12" s="170" t="s">
        <v>306</v>
      </c>
      <c r="T12" s="170" t="s">
        <v>478</v>
      </c>
      <c r="U12" s="170" t="s">
        <v>307</v>
      </c>
      <c r="V12" s="170" t="s">
        <v>476</v>
      </c>
    </row>
    <row r="13" spans="2:22" s="58" customFormat="1" ht="33.75" customHeight="1" x14ac:dyDescent="0.25">
      <c r="B13" s="169">
        <v>2</v>
      </c>
      <c r="C13" s="170" t="s">
        <v>479</v>
      </c>
      <c r="D13" s="129" t="s">
        <v>298</v>
      </c>
      <c r="E13" s="170" t="s">
        <v>482</v>
      </c>
      <c r="F13" s="171">
        <v>221194.64</v>
      </c>
      <c r="G13" s="114" t="s">
        <v>299</v>
      </c>
      <c r="H13" s="171">
        <v>221194.64</v>
      </c>
      <c r="I13" s="114" t="s">
        <v>299</v>
      </c>
      <c r="J13" s="114"/>
      <c r="K13" s="172"/>
      <c r="L13" s="170"/>
      <c r="M13" s="170"/>
      <c r="N13" s="170"/>
      <c r="O13" s="170"/>
      <c r="P13" s="170"/>
      <c r="Q13" s="114"/>
      <c r="R13" s="170"/>
      <c r="S13" s="170"/>
      <c r="T13" s="170"/>
      <c r="U13" s="170"/>
      <c r="V13" s="170"/>
    </row>
    <row r="14" spans="2:22" s="58" customFormat="1" ht="33.75" customHeight="1" x14ac:dyDescent="0.25">
      <c r="B14" s="169">
        <v>3</v>
      </c>
      <c r="C14" s="170" t="s">
        <v>481</v>
      </c>
      <c r="D14" s="129" t="s">
        <v>298</v>
      </c>
      <c r="E14" s="170" t="s">
        <v>482</v>
      </c>
      <c r="F14" s="171">
        <v>62653.56</v>
      </c>
      <c r="G14" s="114" t="s">
        <v>299</v>
      </c>
      <c r="H14" s="171">
        <v>62653.56</v>
      </c>
      <c r="I14" s="114" t="s">
        <v>299</v>
      </c>
      <c r="J14" s="114"/>
      <c r="K14" s="172"/>
      <c r="L14" s="170"/>
      <c r="M14" s="170"/>
      <c r="N14" s="170"/>
      <c r="O14" s="170"/>
      <c r="P14" s="170"/>
      <c r="Q14" s="114"/>
      <c r="R14" s="170"/>
      <c r="S14" s="170"/>
      <c r="T14" s="170"/>
      <c r="U14" s="170"/>
      <c r="V14" s="170"/>
    </row>
    <row r="15" spans="2:22" s="57" customFormat="1" ht="33.75" hidden="1" customHeight="1" x14ac:dyDescent="0.25">
      <c r="B15" s="146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  <c r="V15" s="78"/>
    </row>
    <row r="16" spans="2:22" s="57" customFormat="1" ht="33.75" hidden="1" customHeight="1" x14ac:dyDescent="0.25">
      <c r="B16" s="146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  <c r="V16" s="78"/>
    </row>
    <row r="17" spans="2:23" s="57" customFormat="1" ht="33.75" hidden="1" customHeight="1" x14ac:dyDescent="0.25">
      <c r="B17" s="146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  <c r="V17" s="78"/>
    </row>
    <row r="18" spans="2:23" s="57" customFormat="1" ht="33.75" hidden="1" customHeight="1" x14ac:dyDescent="0.25">
      <c r="B18" s="146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  <c r="V18" s="78"/>
    </row>
    <row r="19" spans="2:23" s="57" customFormat="1" ht="33.75" hidden="1" customHeight="1" x14ac:dyDescent="0.25">
      <c r="B19" s="146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  <c r="V19" s="78"/>
    </row>
    <row r="20" spans="2:23" s="57" customFormat="1" ht="33.75" hidden="1" customHeight="1" x14ac:dyDescent="0.25">
      <c r="B20" s="146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  <c r="V20" s="78"/>
    </row>
    <row r="21" spans="2:23" s="57" customFormat="1" ht="33.75" hidden="1" customHeight="1" x14ac:dyDescent="0.25">
      <c r="B21" s="146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  <c r="V21" s="78"/>
    </row>
    <row r="22" spans="2:23" s="57" customFormat="1" ht="31.5" hidden="1" customHeight="1" x14ac:dyDescent="0.25">
      <c r="B22" s="146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  <c r="V22" s="78"/>
    </row>
    <row r="23" spans="2:23" s="57" customFormat="1" ht="31.5" hidden="1" customHeight="1" x14ac:dyDescent="0.25">
      <c r="B23" s="146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  <c r="V23" s="78"/>
    </row>
    <row r="24" spans="2:23" s="57" customFormat="1" ht="31.5" hidden="1" customHeight="1" x14ac:dyDescent="0.25">
      <c r="B24" s="146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  <c r="V24" s="78"/>
    </row>
    <row r="25" spans="2:23" s="57" customFormat="1" ht="31.5" hidden="1" customHeight="1" x14ac:dyDescent="0.25">
      <c r="B25" s="146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  <c r="V25" s="78"/>
    </row>
    <row r="26" spans="2:23" s="58" customFormat="1" ht="31.5" hidden="1" customHeight="1" x14ac:dyDescent="0.25">
      <c r="B26" s="146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  <c r="V26" s="78"/>
    </row>
    <row r="27" spans="2:23" s="58" customFormat="1" ht="31.5" hidden="1" customHeight="1" x14ac:dyDescent="0.25">
      <c r="B27" s="146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  <c r="V27" s="78"/>
    </row>
    <row r="28" spans="2:23" ht="31.5" customHeight="1" x14ac:dyDescent="0.25">
      <c r="B28" s="244" t="s">
        <v>238</v>
      </c>
      <c r="C28" s="245"/>
      <c r="D28" s="245"/>
      <c r="E28" s="246"/>
      <c r="F28" s="44">
        <f>SUM(F12:F27)</f>
        <v>37419905.530000001</v>
      </c>
      <c r="H28" s="44">
        <f>SUM(H12:H27)</f>
        <v>37419905.530000001</v>
      </c>
      <c r="J28" s="43"/>
    </row>
    <row r="29" spans="2:23" hidden="1" x14ac:dyDescent="0.25"/>
    <row r="30" spans="2:23" s="60" customFormat="1" hidden="1" x14ac:dyDescent="0.25">
      <c r="B30" s="59" t="s">
        <v>239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</row>
    <row r="31" spans="2:23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</row>
    <row r="32" spans="2:23" s="60" customFormat="1" ht="12.75" hidden="1" customHeight="1" x14ac:dyDescent="0.25">
      <c r="B32" s="45" t="s">
        <v>240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</row>
    <row r="33" spans="2:23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</row>
    <row r="34" spans="2:23" s="66" customFormat="1" ht="18.75" hidden="1" customHeight="1" x14ac:dyDescent="0.25">
      <c r="B34" s="47" t="s">
        <v>241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</row>
    <row r="35" spans="2:23" s="48" customFormat="1" hidden="1" x14ac:dyDescent="0.25">
      <c r="B35" s="40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</row>
    <row r="36" spans="2:23" s="48" customFormat="1" hidden="1" x14ac:dyDescent="0.25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</row>
    <row r="37" spans="2:23" s="48" customFormat="1" hidden="1" x14ac:dyDescent="0.25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</row>
    <row r="38" spans="2:23" s="48" customFormat="1" hidden="1" x14ac:dyDescent="0.25">
      <c r="B38" s="48" t="s">
        <v>245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</row>
    <row r="39" spans="2:23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</row>
    <row r="40" spans="2:23" s="72" customFormat="1" hidden="1" x14ac:dyDescent="0.25">
      <c r="B40" s="49" t="s">
        <v>246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</row>
    <row r="41" spans="2:23" s="48" customFormat="1" hidden="1" x14ac:dyDescent="0.25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</row>
    <row r="42" spans="2:23" s="48" customFormat="1" hidden="1" x14ac:dyDescent="0.25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</row>
    <row r="43" spans="2:23" s="48" customFormat="1" hidden="1" x14ac:dyDescent="0.25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</row>
    <row r="44" spans="2:23" s="48" customFormat="1" hidden="1" x14ac:dyDescent="0.25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</row>
    <row r="45" spans="2:23" s="48" customFormat="1" hidden="1" x14ac:dyDescent="0.25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</row>
    <row r="46" spans="2:23" s="48" customFormat="1" hidden="1" x14ac:dyDescent="0.25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</row>
    <row r="47" spans="2:23" s="48" customFormat="1" hidden="1" x14ac:dyDescent="0.25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</row>
    <row r="48" spans="2:23" s="48" customFormat="1" hidden="1" x14ac:dyDescent="0.25">
      <c r="B48" s="48" t="s">
        <v>254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</row>
    <row r="49" spans="2:23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</row>
    <row r="50" spans="2:23" s="72" customFormat="1" hidden="1" x14ac:dyDescent="0.25">
      <c r="B50" s="49" t="s">
        <v>255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</row>
    <row r="51" spans="2:23" s="50" customFormat="1" hidden="1" x14ac:dyDescent="0.25">
      <c r="B51" s="50" t="s">
        <v>256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</row>
    <row r="52" spans="2:23" s="48" customFormat="1" hidden="1" x14ac:dyDescent="0.25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</row>
    <row r="53" spans="2:23" s="48" customFormat="1" hidden="1" x14ac:dyDescent="0.25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</row>
    <row r="54" spans="2:23" s="48" customFormat="1" hidden="1" x14ac:dyDescent="0.25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</row>
    <row r="55" spans="2:23" s="48" customFormat="1" hidden="1" x14ac:dyDescent="0.25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</row>
    <row r="56" spans="2:23" s="48" customFormat="1" hidden="1" x14ac:dyDescent="0.25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</row>
    <row r="57" spans="2:23" s="48" customFormat="1" hidden="1" x14ac:dyDescent="0.25">
      <c r="B57" s="48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</row>
    <row r="58" spans="2:23" s="48" customFormat="1" hidden="1" x14ac:dyDescent="0.25">
      <c r="B58" s="50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</row>
    <row r="59" spans="2:23" s="48" customFormat="1" hidden="1" x14ac:dyDescent="0.25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</row>
    <row r="60" spans="2:23" s="48" customFormat="1" hidden="1" x14ac:dyDescent="0.25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</row>
    <row r="61" spans="2:23" s="48" customFormat="1" hidden="1" x14ac:dyDescent="0.25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</row>
    <row r="62" spans="2:23" s="48" customFormat="1" hidden="1" x14ac:dyDescent="0.25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</row>
    <row r="63" spans="2:23" s="48" customFormat="1" hidden="1" x14ac:dyDescent="0.25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</row>
    <row r="64" spans="2:23" s="48" customFormat="1" hidden="1" x14ac:dyDescent="0.25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</row>
    <row r="65" spans="2:23" s="48" customFormat="1" hidden="1" x14ac:dyDescent="0.25">
      <c r="B65" s="48" t="s">
        <v>270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</row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Q12:R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4"/>
  <sheetViews>
    <sheetView showGridLines="0" tabSelected="1" topLeftCell="A4" zoomScale="85" zoomScaleNormal="85" workbookViewId="0">
      <selection activeCell="F14" sqref="F14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57" style="58" customWidth="1"/>
    <col min="4" max="4" width="21.33203125" style="135" hidden="1" customWidth="1"/>
    <col min="5" max="5" width="21.33203125" style="58" hidden="1" customWidth="1"/>
    <col min="6" max="7" width="21.33203125" style="58" customWidth="1"/>
    <col min="8" max="8" width="23.6640625" style="58" customWidth="1"/>
    <col min="9" max="9" width="16.109375" style="58" customWidth="1"/>
    <col min="10" max="10" width="11.5546875" style="58" customWidth="1"/>
    <col min="11" max="11" width="11" style="58" customWidth="1"/>
    <col min="12" max="12" width="10.88671875" style="58" customWidth="1"/>
    <col min="13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2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1"/>
      <c r="D1" s="221"/>
      <c r="E1" s="221"/>
      <c r="F1" s="221"/>
    </row>
    <row r="2" spans="2:10" ht="36.75" customHeight="1" x14ac:dyDescent="0.25"/>
    <row r="3" spans="2:10" ht="36.75" customHeight="1" x14ac:dyDescent="0.25">
      <c r="B3" s="237" t="s">
        <v>271</v>
      </c>
      <c r="C3" s="237"/>
      <c r="D3" s="237"/>
      <c r="E3" s="237"/>
      <c r="F3" s="237"/>
      <c r="G3" s="237"/>
    </row>
    <row r="4" spans="2:10" ht="36.75" customHeight="1" x14ac:dyDescent="0.25"/>
    <row r="5" spans="2:10" ht="24" customHeight="1" x14ac:dyDescent="0.25">
      <c r="B5" s="253" t="s">
        <v>183</v>
      </c>
      <c r="C5" s="254"/>
      <c r="D5" s="235" t="str">
        <f>'DANE OGÓLNE'!E9</f>
        <v>SZKOŁA PODSTAWOWA W ZAMIENIU</v>
      </c>
      <c r="E5" s="235"/>
      <c r="F5" s="235"/>
      <c r="G5" s="235"/>
    </row>
    <row r="6" spans="2:10" s="57" customFormat="1" ht="21.75" customHeight="1" x14ac:dyDescent="0.25">
      <c r="B6" s="111"/>
      <c r="C6" s="111"/>
      <c r="D6" s="136"/>
      <c r="E6" s="111"/>
    </row>
    <row r="7" spans="2:10" ht="42" customHeight="1" x14ac:dyDescent="0.25">
      <c r="B7" s="137"/>
      <c r="C7" s="137"/>
      <c r="D7" s="238" t="s">
        <v>111</v>
      </c>
      <c r="E7" s="239"/>
      <c r="F7" s="240" t="s">
        <v>308</v>
      </c>
      <c r="G7" s="241"/>
    </row>
    <row r="8" spans="2:10" ht="36" customHeight="1" x14ac:dyDescent="0.25">
      <c r="B8" s="76" t="s">
        <v>185</v>
      </c>
      <c r="C8" s="76" t="s">
        <v>186</v>
      </c>
      <c r="D8" s="77" t="s">
        <v>272</v>
      </c>
      <c r="E8" s="113" t="s">
        <v>273</v>
      </c>
      <c r="F8" s="113" t="s">
        <v>274</v>
      </c>
      <c r="G8" s="113" t="s">
        <v>273</v>
      </c>
    </row>
    <row r="9" spans="2:10" ht="30.75" customHeight="1" x14ac:dyDescent="0.25">
      <c r="B9" s="114">
        <v>1</v>
      </c>
      <c r="C9" s="93" t="s">
        <v>275</v>
      </c>
      <c r="D9" s="138">
        <f>SUMIF($I$21:$I$101,"stacjonarny",$D$21:$D$101)</f>
        <v>0</v>
      </c>
      <c r="E9" s="81" t="s">
        <v>276</v>
      </c>
      <c r="F9" s="138">
        <f>SUMIF($I$21:$I$101,"stacjonarny",$F$21:$F$101)</f>
        <v>1074025.28</v>
      </c>
      <c r="G9" s="81" t="s">
        <v>276</v>
      </c>
    </row>
    <row r="10" spans="2:10" ht="30.75" customHeight="1" x14ac:dyDescent="0.25">
      <c r="B10" s="114">
        <v>2</v>
      </c>
      <c r="C10" s="115" t="s">
        <v>277</v>
      </c>
      <c r="D10" s="138">
        <f>SUMIF($I$21:$I$101,"przenośny",$D$21:$D$101)</f>
        <v>0</v>
      </c>
      <c r="E10" s="81" t="s">
        <v>276</v>
      </c>
      <c r="F10" s="138">
        <f>SUMIF($I$21:$I$101,"przenośny",$F$21:$F$101)</f>
        <v>326280.13999999996</v>
      </c>
      <c r="G10" s="81" t="s">
        <v>276</v>
      </c>
    </row>
    <row r="11" spans="2:10" ht="30.75" customHeight="1" x14ac:dyDescent="0.25">
      <c r="B11" s="114">
        <v>3</v>
      </c>
      <c r="C11" s="115" t="s">
        <v>278</v>
      </c>
      <c r="D11" s="138">
        <f>SUMIF($I$21:$I$101,"oprogramowanie",$D$21:$D$101)</f>
        <v>0</v>
      </c>
      <c r="E11" s="81" t="s">
        <v>276</v>
      </c>
      <c r="F11" s="138">
        <f>SUMIF($I$21:$I$101,"oprogramowanie",$F$21:$F$101)</f>
        <v>52354.93</v>
      </c>
      <c r="G11" s="81" t="s">
        <v>276</v>
      </c>
    </row>
    <row r="12" spans="2:10" ht="30.75" customHeight="1" x14ac:dyDescent="0.25">
      <c r="B12" s="150">
        <v>4</v>
      </c>
      <c r="C12" s="115" t="s">
        <v>480</v>
      </c>
      <c r="D12" s="138">
        <v>94759.2</v>
      </c>
      <c r="E12" s="81" t="s">
        <v>297</v>
      </c>
      <c r="F12" s="153">
        <v>94759.2</v>
      </c>
      <c r="G12" s="81" t="s">
        <v>297</v>
      </c>
      <c r="H12" s="151"/>
    </row>
    <row r="13" spans="2:10" ht="24" customHeight="1" x14ac:dyDescent="0.25">
      <c r="B13" s="244" t="s">
        <v>216</v>
      </c>
      <c r="C13" s="246"/>
      <c r="D13" s="139">
        <f>SUM(D9:D11)</f>
        <v>0</v>
      </c>
      <c r="E13" s="57"/>
      <c r="F13" s="140">
        <f>SUM(F9:F12)</f>
        <v>1547419.5499999998</v>
      </c>
    </row>
    <row r="14" spans="2:10" x14ac:dyDescent="0.25">
      <c r="C14" s="141"/>
      <c r="D14" s="142"/>
    </row>
    <row r="15" spans="2:10" x14ac:dyDescent="0.25">
      <c r="C15" s="141"/>
      <c r="D15" s="142"/>
    </row>
    <row r="16" spans="2:10" ht="174.75" hidden="1" customHeight="1" x14ac:dyDescent="0.25">
      <c r="B16" s="250" t="s">
        <v>279</v>
      </c>
      <c r="C16" s="251"/>
      <c r="D16" s="251"/>
      <c r="E16" s="251"/>
      <c r="F16" s="251"/>
      <c r="G16" s="251"/>
      <c r="H16" s="251"/>
      <c r="I16" s="251"/>
      <c r="J16" s="252"/>
    </row>
    <row r="17" spans="2:12" ht="13.5" customHeight="1" x14ac:dyDescent="0.25">
      <c r="B17" s="143"/>
    </row>
    <row r="19" spans="2:12" ht="60" customHeight="1" x14ac:dyDescent="0.25">
      <c r="D19" s="238" t="s">
        <v>111</v>
      </c>
      <c r="E19" s="239"/>
      <c r="F19" s="240" t="s">
        <v>472</v>
      </c>
      <c r="G19" s="241"/>
    </row>
    <row r="20" spans="2:12" s="43" customFormat="1" ht="48.75" customHeight="1" x14ac:dyDescent="0.25">
      <c r="B20" s="76" t="s">
        <v>185</v>
      </c>
      <c r="C20" s="76" t="s">
        <v>186</v>
      </c>
      <c r="D20" s="113" t="s">
        <v>272</v>
      </c>
      <c r="E20" s="113" t="s">
        <v>273</v>
      </c>
      <c r="F20" s="113" t="s">
        <v>272</v>
      </c>
      <c r="G20" s="113" t="s">
        <v>273</v>
      </c>
      <c r="H20" s="113" t="s">
        <v>280</v>
      </c>
      <c r="I20" s="76" t="s">
        <v>281</v>
      </c>
      <c r="J20" s="76" t="s">
        <v>282</v>
      </c>
      <c r="K20" s="76" t="s">
        <v>283</v>
      </c>
      <c r="L20" s="76" t="s">
        <v>284</v>
      </c>
    </row>
    <row r="21" spans="2:12" s="43" customFormat="1" ht="20.25" customHeight="1" x14ac:dyDescent="0.25">
      <c r="B21" s="155">
        <v>1</v>
      </c>
      <c r="C21" s="173" t="s">
        <v>309</v>
      </c>
      <c r="D21" s="174"/>
      <c r="E21" s="114"/>
      <c r="F21" s="175">
        <v>209978</v>
      </c>
      <c r="G21" s="114" t="s">
        <v>297</v>
      </c>
      <c r="H21" s="173" t="s">
        <v>319</v>
      </c>
      <c r="I21" s="155" t="s">
        <v>329</v>
      </c>
      <c r="J21" s="176">
        <v>67</v>
      </c>
      <c r="K21" s="114" t="s">
        <v>330</v>
      </c>
      <c r="L21" s="177">
        <v>2021</v>
      </c>
    </row>
    <row r="22" spans="2:12" s="43" customFormat="1" ht="20.25" customHeight="1" x14ac:dyDescent="0.25">
      <c r="B22" s="155">
        <v>2</v>
      </c>
      <c r="C22" s="173" t="s">
        <v>310</v>
      </c>
      <c r="D22" s="174"/>
      <c r="E22" s="114"/>
      <c r="F22" s="175">
        <v>97500</v>
      </c>
      <c r="G22" s="114" t="s">
        <v>297</v>
      </c>
      <c r="H22" s="173" t="s">
        <v>320</v>
      </c>
      <c r="I22" s="155" t="s">
        <v>329</v>
      </c>
      <c r="J22" s="176">
        <v>130</v>
      </c>
      <c r="K22" s="114" t="s">
        <v>330</v>
      </c>
      <c r="L22" s="177">
        <v>2021</v>
      </c>
    </row>
    <row r="23" spans="2:12" s="43" customFormat="1" ht="20.25" customHeight="1" x14ac:dyDescent="0.25">
      <c r="B23" s="155">
        <v>3</v>
      </c>
      <c r="C23" s="173" t="s">
        <v>311</v>
      </c>
      <c r="D23" s="174"/>
      <c r="E23" s="114"/>
      <c r="F23" s="175">
        <v>12587.82</v>
      </c>
      <c r="G23" s="114" t="s">
        <v>297</v>
      </c>
      <c r="H23" s="173" t="s">
        <v>321</v>
      </c>
      <c r="I23" s="155" t="s">
        <v>329</v>
      </c>
      <c r="J23" s="176">
        <v>34</v>
      </c>
      <c r="K23" s="114" t="s">
        <v>330</v>
      </c>
      <c r="L23" s="177">
        <v>2021</v>
      </c>
    </row>
    <row r="24" spans="2:12" s="43" customFormat="1" ht="37.5" customHeight="1" x14ac:dyDescent="0.25">
      <c r="B24" s="155">
        <v>4</v>
      </c>
      <c r="C24" s="173" t="s">
        <v>312</v>
      </c>
      <c r="D24" s="174"/>
      <c r="E24" s="114"/>
      <c r="F24" s="175">
        <v>23763</v>
      </c>
      <c r="G24" s="114" t="s">
        <v>297</v>
      </c>
      <c r="H24" s="178" t="s">
        <v>322</v>
      </c>
      <c r="I24" s="155" t="s">
        <v>329</v>
      </c>
      <c r="J24" s="176">
        <v>3</v>
      </c>
      <c r="K24" s="114" t="s">
        <v>330</v>
      </c>
      <c r="L24" s="177">
        <v>2021</v>
      </c>
    </row>
    <row r="25" spans="2:12" s="43" customFormat="1" ht="27" customHeight="1" x14ac:dyDescent="0.25">
      <c r="B25" s="155">
        <v>5</v>
      </c>
      <c r="C25" s="173" t="s">
        <v>313</v>
      </c>
      <c r="D25" s="174"/>
      <c r="E25" s="114"/>
      <c r="F25" s="175">
        <v>11752.65</v>
      </c>
      <c r="G25" s="114" t="s">
        <v>297</v>
      </c>
      <c r="H25" s="178" t="s">
        <v>323</v>
      </c>
      <c r="I25" s="155" t="s">
        <v>329</v>
      </c>
      <c r="J25" s="176">
        <v>3</v>
      </c>
      <c r="K25" s="114" t="s">
        <v>330</v>
      </c>
      <c r="L25" s="177">
        <v>2021</v>
      </c>
    </row>
    <row r="26" spans="2:12" s="43" customFormat="1" ht="28.5" customHeight="1" x14ac:dyDescent="0.25">
      <c r="B26" s="155">
        <v>6</v>
      </c>
      <c r="C26" s="173" t="s">
        <v>314</v>
      </c>
      <c r="D26" s="174"/>
      <c r="E26" s="114"/>
      <c r="F26" s="175">
        <v>10391.040000000001</v>
      </c>
      <c r="G26" s="114" t="s">
        <v>297</v>
      </c>
      <c r="H26" s="178" t="s">
        <v>324</v>
      </c>
      <c r="I26" s="155" t="s">
        <v>329</v>
      </c>
      <c r="J26" s="176">
        <v>2</v>
      </c>
      <c r="K26" s="114" t="s">
        <v>330</v>
      </c>
      <c r="L26" s="177">
        <v>2021</v>
      </c>
    </row>
    <row r="27" spans="2:12" s="43" customFormat="1" ht="20.25" customHeight="1" x14ac:dyDescent="0.25">
      <c r="B27" s="155">
        <v>7</v>
      </c>
      <c r="C27" s="173" t="s">
        <v>315</v>
      </c>
      <c r="D27" s="174"/>
      <c r="E27" s="114"/>
      <c r="F27" s="175">
        <v>35817.599999999999</v>
      </c>
      <c r="G27" s="114" t="s">
        <v>297</v>
      </c>
      <c r="H27" s="173" t="s">
        <v>325</v>
      </c>
      <c r="I27" s="155" t="s">
        <v>329</v>
      </c>
      <c r="J27" s="176">
        <v>2</v>
      </c>
      <c r="K27" s="114" t="s">
        <v>330</v>
      </c>
      <c r="L27" s="177">
        <v>2021</v>
      </c>
    </row>
    <row r="28" spans="2:12" s="43" customFormat="1" ht="20.25" customHeight="1" x14ac:dyDescent="0.25">
      <c r="B28" s="155">
        <v>8</v>
      </c>
      <c r="C28" s="173" t="s">
        <v>316</v>
      </c>
      <c r="D28" s="174"/>
      <c r="E28" s="114"/>
      <c r="F28" s="175">
        <v>10833.84</v>
      </c>
      <c r="G28" s="114" t="s">
        <v>297</v>
      </c>
      <c r="H28" s="173" t="s">
        <v>326</v>
      </c>
      <c r="I28" s="155" t="s">
        <v>329</v>
      </c>
      <c r="J28" s="176">
        <v>6</v>
      </c>
      <c r="K28" s="114" t="s">
        <v>330</v>
      </c>
      <c r="L28" s="177">
        <v>2021</v>
      </c>
    </row>
    <row r="29" spans="2:12" s="43" customFormat="1" ht="20.25" customHeight="1" x14ac:dyDescent="0.25">
      <c r="B29" s="155">
        <v>9</v>
      </c>
      <c r="C29" s="173" t="s">
        <v>317</v>
      </c>
      <c r="D29" s="174"/>
      <c r="E29" s="114"/>
      <c r="F29" s="175">
        <v>46494</v>
      </c>
      <c r="G29" s="114" t="s">
        <v>297</v>
      </c>
      <c r="H29" s="173" t="s">
        <v>327</v>
      </c>
      <c r="I29" s="155" t="s">
        <v>329</v>
      </c>
      <c r="J29" s="176">
        <v>1</v>
      </c>
      <c r="K29" s="114" t="s">
        <v>330</v>
      </c>
      <c r="L29" s="177">
        <v>2021</v>
      </c>
    </row>
    <row r="30" spans="2:12" s="43" customFormat="1" ht="20.25" customHeight="1" x14ac:dyDescent="0.25">
      <c r="B30" s="155">
        <v>10</v>
      </c>
      <c r="C30" s="173" t="s">
        <v>318</v>
      </c>
      <c r="D30" s="174"/>
      <c r="E30" s="114"/>
      <c r="F30" s="175">
        <v>9972.84</v>
      </c>
      <c r="G30" s="114" t="s">
        <v>297</v>
      </c>
      <c r="H30" s="173" t="s">
        <v>328</v>
      </c>
      <c r="I30" s="155" t="s">
        <v>329</v>
      </c>
      <c r="J30" s="176">
        <v>2</v>
      </c>
      <c r="K30" s="114" t="s">
        <v>330</v>
      </c>
      <c r="L30" s="177">
        <v>2021</v>
      </c>
    </row>
    <row r="31" spans="2:12" s="43" customFormat="1" ht="20.25" customHeight="1" x14ac:dyDescent="0.25">
      <c r="B31" s="155">
        <v>11</v>
      </c>
      <c r="C31" s="173" t="s">
        <v>331</v>
      </c>
      <c r="D31" s="174"/>
      <c r="E31" s="114"/>
      <c r="F31" s="175">
        <v>35773.32</v>
      </c>
      <c r="G31" s="114" t="s">
        <v>297</v>
      </c>
      <c r="H31" s="173" t="s">
        <v>346</v>
      </c>
      <c r="I31" s="155" t="s">
        <v>329</v>
      </c>
      <c r="J31" s="176">
        <v>44</v>
      </c>
      <c r="K31" s="114" t="s">
        <v>330</v>
      </c>
      <c r="L31" s="177">
        <v>2021</v>
      </c>
    </row>
    <row r="32" spans="2:12" s="43" customFormat="1" ht="20.25" customHeight="1" x14ac:dyDescent="0.25">
      <c r="B32" s="155">
        <v>12</v>
      </c>
      <c r="C32" s="173" t="s">
        <v>332</v>
      </c>
      <c r="D32" s="174"/>
      <c r="E32" s="114"/>
      <c r="F32" s="175">
        <v>5215.2</v>
      </c>
      <c r="G32" s="114" t="s">
        <v>297</v>
      </c>
      <c r="H32" s="173" t="s">
        <v>347</v>
      </c>
      <c r="I32" s="155" t="s">
        <v>329</v>
      </c>
      <c r="J32" s="176">
        <v>2</v>
      </c>
      <c r="K32" s="114" t="s">
        <v>330</v>
      </c>
      <c r="L32" s="177">
        <v>2021</v>
      </c>
    </row>
    <row r="33" spans="2:12" s="43" customFormat="1" ht="20.25" customHeight="1" x14ac:dyDescent="0.25">
      <c r="B33" s="155">
        <v>13</v>
      </c>
      <c r="C33" s="173" t="s">
        <v>333</v>
      </c>
      <c r="D33" s="174"/>
      <c r="E33" s="114"/>
      <c r="F33" s="175">
        <v>8997.4599999999991</v>
      </c>
      <c r="G33" s="114" t="s">
        <v>297</v>
      </c>
      <c r="H33" s="173" t="s">
        <v>348</v>
      </c>
      <c r="I33" s="155" t="s">
        <v>329</v>
      </c>
      <c r="J33" s="176">
        <v>1</v>
      </c>
      <c r="K33" s="114" t="s">
        <v>330</v>
      </c>
      <c r="L33" s="177">
        <v>2021</v>
      </c>
    </row>
    <row r="34" spans="2:12" s="43" customFormat="1" ht="20.25" customHeight="1" x14ac:dyDescent="0.25">
      <c r="B34" s="155">
        <v>14</v>
      </c>
      <c r="C34" s="173" t="s">
        <v>334</v>
      </c>
      <c r="D34" s="174"/>
      <c r="E34" s="114"/>
      <c r="F34" s="175">
        <v>43689.599999999999</v>
      </c>
      <c r="G34" s="114" t="s">
        <v>297</v>
      </c>
      <c r="H34" s="173" t="s">
        <v>349</v>
      </c>
      <c r="I34" s="155" t="s">
        <v>329</v>
      </c>
      <c r="J34" s="176">
        <v>64</v>
      </c>
      <c r="K34" s="114" t="s">
        <v>330</v>
      </c>
      <c r="L34" s="177">
        <v>2021</v>
      </c>
    </row>
    <row r="35" spans="2:12" s="43" customFormat="1" ht="20.25" customHeight="1" x14ac:dyDescent="0.25">
      <c r="B35" s="155">
        <v>15</v>
      </c>
      <c r="C35" s="173" t="s">
        <v>335</v>
      </c>
      <c r="D35" s="174"/>
      <c r="E35" s="114"/>
      <c r="F35" s="175">
        <v>17977.68</v>
      </c>
      <c r="G35" s="114" t="s">
        <v>297</v>
      </c>
      <c r="H35" s="173" t="s">
        <v>350</v>
      </c>
      <c r="I35" s="155" t="s">
        <v>329</v>
      </c>
      <c r="J35" s="176">
        <v>29</v>
      </c>
      <c r="K35" s="114" t="s">
        <v>330</v>
      </c>
      <c r="L35" s="177">
        <v>2021</v>
      </c>
    </row>
    <row r="36" spans="2:12" s="43" customFormat="1" ht="20.25" customHeight="1" x14ac:dyDescent="0.25">
      <c r="B36" s="155">
        <v>16</v>
      </c>
      <c r="C36" s="173" t="s">
        <v>336</v>
      </c>
      <c r="D36" s="174"/>
      <c r="E36" s="114"/>
      <c r="F36" s="175">
        <v>6966.72</v>
      </c>
      <c r="G36" s="114" t="s">
        <v>297</v>
      </c>
      <c r="H36" s="173" t="s">
        <v>351</v>
      </c>
      <c r="I36" s="155" t="s">
        <v>329</v>
      </c>
      <c r="J36" s="176">
        <v>1</v>
      </c>
      <c r="K36" s="114" t="s">
        <v>330</v>
      </c>
      <c r="L36" s="177">
        <v>2021</v>
      </c>
    </row>
    <row r="37" spans="2:12" s="43" customFormat="1" ht="20.25" customHeight="1" x14ac:dyDescent="0.25">
      <c r="B37" s="155">
        <v>17</v>
      </c>
      <c r="C37" s="173" t="s">
        <v>337</v>
      </c>
      <c r="D37" s="174"/>
      <c r="E37" s="114"/>
      <c r="F37" s="175">
        <v>6496</v>
      </c>
      <c r="G37" s="114" t="s">
        <v>297</v>
      </c>
      <c r="H37" s="173" t="s">
        <v>352</v>
      </c>
      <c r="I37" s="155" t="s">
        <v>329</v>
      </c>
      <c r="J37" s="176">
        <v>1</v>
      </c>
      <c r="K37" s="114" t="s">
        <v>330</v>
      </c>
      <c r="L37" s="177">
        <v>2021</v>
      </c>
    </row>
    <row r="38" spans="2:12" s="43" customFormat="1" ht="20.25" customHeight="1" x14ac:dyDescent="0.25">
      <c r="B38" s="155">
        <v>18</v>
      </c>
      <c r="C38" s="173" t="s">
        <v>338</v>
      </c>
      <c r="D38" s="174"/>
      <c r="E38" s="114"/>
      <c r="F38" s="175">
        <v>338250</v>
      </c>
      <c r="G38" s="114" t="s">
        <v>297</v>
      </c>
      <c r="H38" s="173" t="s">
        <v>353</v>
      </c>
      <c r="I38" s="155" t="s">
        <v>329</v>
      </c>
      <c r="J38" s="176">
        <v>25</v>
      </c>
      <c r="K38" s="114" t="s">
        <v>330</v>
      </c>
      <c r="L38" s="177">
        <v>2021</v>
      </c>
    </row>
    <row r="39" spans="2:12" s="43" customFormat="1" ht="20.25" customHeight="1" x14ac:dyDescent="0.25">
      <c r="B39" s="155">
        <v>19</v>
      </c>
      <c r="C39" s="173" t="s">
        <v>339</v>
      </c>
      <c r="D39" s="174"/>
      <c r="E39" s="114"/>
      <c r="F39" s="175">
        <v>2400</v>
      </c>
      <c r="G39" s="114" t="s">
        <v>297</v>
      </c>
      <c r="H39" s="173" t="s">
        <v>354</v>
      </c>
      <c r="I39" s="155" t="s">
        <v>329</v>
      </c>
      <c r="J39" s="176">
        <v>1</v>
      </c>
      <c r="K39" s="114" t="s">
        <v>330</v>
      </c>
      <c r="L39" s="177">
        <v>2021</v>
      </c>
    </row>
    <row r="40" spans="2:12" s="43" customFormat="1" ht="20.25" customHeight="1" x14ac:dyDescent="0.25">
      <c r="B40" s="155">
        <v>20</v>
      </c>
      <c r="C40" s="173" t="s">
        <v>340</v>
      </c>
      <c r="D40" s="174"/>
      <c r="E40" s="114"/>
      <c r="F40" s="175">
        <v>9999</v>
      </c>
      <c r="G40" s="114" t="s">
        <v>297</v>
      </c>
      <c r="H40" s="173" t="s">
        <v>355</v>
      </c>
      <c r="I40" s="155" t="s">
        <v>329</v>
      </c>
      <c r="J40" s="176">
        <v>1</v>
      </c>
      <c r="K40" s="114" t="s">
        <v>330</v>
      </c>
      <c r="L40" s="177">
        <v>2022</v>
      </c>
    </row>
    <row r="41" spans="2:12" s="43" customFormat="1" ht="25.5" customHeight="1" x14ac:dyDescent="0.25">
      <c r="B41" s="155">
        <v>21</v>
      </c>
      <c r="C41" s="173" t="s">
        <v>341</v>
      </c>
      <c r="D41" s="174"/>
      <c r="E41" s="114"/>
      <c r="F41" s="175">
        <v>17500</v>
      </c>
      <c r="G41" s="114" t="s">
        <v>297</v>
      </c>
      <c r="H41" s="178" t="s">
        <v>356</v>
      </c>
      <c r="I41" s="155" t="s">
        <v>329</v>
      </c>
      <c r="J41" s="176">
        <v>3</v>
      </c>
      <c r="K41" s="114" t="s">
        <v>330</v>
      </c>
      <c r="L41" s="177">
        <v>2022</v>
      </c>
    </row>
    <row r="42" spans="2:12" s="43" customFormat="1" ht="20.25" customHeight="1" x14ac:dyDescent="0.25">
      <c r="B42" s="155">
        <v>22</v>
      </c>
      <c r="C42" s="173" t="s">
        <v>342</v>
      </c>
      <c r="D42" s="174"/>
      <c r="E42" s="114"/>
      <c r="F42" s="175">
        <v>4000</v>
      </c>
      <c r="G42" s="114" t="s">
        <v>297</v>
      </c>
      <c r="H42" s="173" t="s">
        <v>357</v>
      </c>
      <c r="I42" s="155" t="s">
        <v>329</v>
      </c>
      <c r="J42" s="176">
        <v>2</v>
      </c>
      <c r="K42" s="114" t="s">
        <v>330</v>
      </c>
      <c r="L42" s="177">
        <v>2022</v>
      </c>
    </row>
    <row r="43" spans="2:12" s="43" customFormat="1" ht="20.25" customHeight="1" x14ac:dyDescent="0.25">
      <c r="B43" s="155">
        <v>23</v>
      </c>
      <c r="C43" s="173" t="s">
        <v>343</v>
      </c>
      <c r="D43" s="174"/>
      <c r="E43" s="114"/>
      <c r="F43" s="175">
        <v>2700</v>
      </c>
      <c r="G43" s="114" t="s">
        <v>297</v>
      </c>
      <c r="H43" s="173" t="s">
        <v>358</v>
      </c>
      <c r="I43" s="155" t="s">
        <v>329</v>
      </c>
      <c r="J43" s="176">
        <v>1</v>
      </c>
      <c r="K43" s="114" t="s">
        <v>330</v>
      </c>
      <c r="L43" s="177">
        <v>2022</v>
      </c>
    </row>
    <row r="44" spans="2:12" s="43" customFormat="1" ht="20.25" customHeight="1" x14ac:dyDescent="0.25">
      <c r="B44" s="155">
        <v>24</v>
      </c>
      <c r="C44" s="173" t="s">
        <v>344</v>
      </c>
      <c r="D44" s="174"/>
      <c r="E44" s="114"/>
      <c r="F44" s="175" t="s">
        <v>362</v>
      </c>
      <c r="G44" s="114" t="s">
        <v>297</v>
      </c>
      <c r="H44" s="173" t="s">
        <v>359</v>
      </c>
      <c r="I44" s="155" t="s">
        <v>329</v>
      </c>
      <c r="J44" s="176">
        <v>1</v>
      </c>
      <c r="K44" s="114" t="s">
        <v>330</v>
      </c>
      <c r="L44" s="177">
        <v>2023</v>
      </c>
    </row>
    <row r="45" spans="2:12" s="43" customFormat="1" ht="20.25" customHeight="1" x14ac:dyDescent="0.25">
      <c r="B45" s="155">
        <v>25</v>
      </c>
      <c r="C45" s="173" t="s">
        <v>318</v>
      </c>
      <c r="D45" s="174"/>
      <c r="E45" s="114"/>
      <c r="F45" s="175">
        <v>4738.3999999999996</v>
      </c>
      <c r="G45" s="114" t="s">
        <v>297</v>
      </c>
      <c r="H45" s="173" t="s">
        <v>360</v>
      </c>
      <c r="I45" s="155" t="s">
        <v>329</v>
      </c>
      <c r="J45" s="176">
        <v>1</v>
      </c>
      <c r="K45" s="114" t="s">
        <v>330</v>
      </c>
      <c r="L45" s="177">
        <v>2023</v>
      </c>
    </row>
    <row r="46" spans="2:12" s="43" customFormat="1" ht="20.25" customHeight="1" x14ac:dyDescent="0.25">
      <c r="B46" s="155">
        <v>26</v>
      </c>
      <c r="C46" s="173" t="s">
        <v>345</v>
      </c>
      <c r="D46" s="174"/>
      <c r="E46" s="114"/>
      <c r="F46" s="175">
        <v>409</v>
      </c>
      <c r="G46" s="114" t="s">
        <v>297</v>
      </c>
      <c r="H46" s="173" t="s">
        <v>361</v>
      </c>
      <c r="I46" s="155" t="s">
        <v>329</v>
      </c>
      <c r="J46" s="176">
        <v>1</v>
      </c>
      <c r="K46" s="114" t="s">
        <v>330</v>
      </c>
      <c r="L46" s="177">
        <v>2023</v>
      </c>
    </row>
    <row r="47" spans="2:12" s="43" customFormat="1" ht="20.25" customHeight="1" x14ac:dyDescent="0.25">
      <c r="B47" s="155">
        <v>27</v>
      </c>
      <c r="C47" s="173" t="s">
        <v>363</v>
      </c>
      <c r="D47" s="174"/>
      <c r="E47" s="114"/>
      <c r="F47" s="175">
        <v>3300</v>
      </c>
      <c r="G47" s="114" t="s">
        <v>297</v>
      </c>
      <c r="H47" s="173" t="s">
        <v>373</v>
      </c>
      <c r="I47" s="155" t="s">
        <v>329</v>
      </c>
      <c r="J47" s="176">
        <v>1</v>
      </c>
      <c r="K47" s="114" t="s">
        <v>330</v>
      </c>
      <c r="L47" s="177">
        <v>2024</v>
      </c>
    </row>
    <row r="48" spans="2:12" s="43" customFormat="1" ht="20.25" customHeight="1" x14ac:dyDescent="0.25">
      <c r="B48" s="155">
        <v>28</v>
      </c>
      <c r="C48" s="173" t="s">
        <v>364</v>
      </c>
      <c r="D48" s="174"/>
      <c r="E48" s="114"/>
      <c r="F48" s="175">
        <v>1968</v>
      </c>
      <c r="G48" s="114" t="s">
        <v>297</v>
      </c>
      <c r="H48" s="173" t="s">
        <v>374</v>
      </c>
      <c r="I48" s="155" t="s">
        <v>329</v>
      </c>
      <c r="J48" s="176">
        <v>1</v>
      </c>
      <c r="K48" s="114" t="s">
        <v>330</v>
      </c>
      <c r="L48" s="177">
        <v>2024</v>
      </c>
    </row>
    <row r="49" spans="2:12" s="43" customFormat="1" ht="20.25" customHeight="1" x14ac:dyDescent="0.25">
      <c r="B49" s="155">
        <v>29</v>
      </c>
      <c r="C49" s="173" t="s">
        <v>365</v>
      </c>
      <c r="D49" s="174"/>
      <c r="E49" s="114"/>
      <c r="F49" s="175">
        <v>4940</v>
      </c>
      <c r="G49" s="114" t="s">
        <v>297</v>
      </c>
      <c r="H49" s="173" t="s">
        <v>375</v>
      </c>
      <c r="I49" s="155" t="s">
        <v>329</v>
      </c>
      <c r="J49" s="176">
        <v>1</v>
      </c>
      <c r="K49" s="114" t="s">
        <v>330</v>
      </c>
      <c r="L49" s="177">
        <v>2024</v>
      </c>
    </row>
    <row r="50" spans="2:12" s="43" customFormat="1" ht="20.25" customHeight="1" x14ac:dyDescent="0.25">
      <c r="B50" s="155">
        <v>30</v>
      </c>
      <c r="C50" s="173" t="s">
        <v>366</v>
      </c>
      <c r="D50" s="174"/>
      <c r="E50" s="114"/>
      <c r="F50" s="175">
        <v>6900</v>
      </c>
      <c r="G50" s="114" t="s">
        <v>297</v>
      </c>
      <c r="H50" s="173" t="s">
        <v>376</v>
      </c>
      <c r="I50" s="155" t="s">
        <v>329</v>
      </c>
      <c r="J50" s="176">
        <v>1</v>
      </c>
      <c r="K50" s="114" t="s">
        <v>330</v>
      </c>
      <c r="L50" s="177">
        <v>2024</v>
      </c>
    </row>
    <row r="51" spans="2:12" s="43" customFormat="1" ht="20.25" customHeight="1" x14ac:dyDescent="0.25">
      <c r="B51" s="155">
        <v>31</v>
      </c>
      <c r="C51" s="173" t="s">
        <v>367</v>
      </c>
      <c r="D51" s="174"/>
      <c r="E51" s="114"/>
      <c r="F51" s="175">
        <v>2499</v>
      </c>
      <c r="G51" s="114" t="s">
        <v>297</v>
      </c>
      <c r="H51" s="173" t="s">
        <v>377</v>
      </c>
      <c r="I51" s="155" t="s">
        <v>329</v>
      </c>
      <c r="J51" s="176">
        <v>1</v>
      </c>
      <c r="K51" s="114" t="s">
        <v>330</v>
      </c>
      <c r="L51" s="177">
        <v>2024</v>
      </c>
    </row>
    <row r="52" spans="2:12" s="43" customFormat="1" ht="20.25" customHeight="1" x14ac:dyDescent="0.25">
      <c r="B52" s="155">
        <v>32</v>
      </c>
      <c r="C52" s="173" t="s">
        <v>368</v>
      </c>
      <c r="D52" s="174"/>
      <c r="E52" s="114"/>
      <c r="F52" s="175">
        <v>33107.410000000003</v>
      </c>
      <c r="G52" s="114" t="s">
        <v>297</v>
      </c>
      <c r="H52" s="173" t="s">
        <v>378</v>
      </c>
      <c r="I52" s="155" t="s">
        <v>329</v>
      </c>
      <c r="J52" s="176">
        <v>7</v>
      </c>
      <c r="K52" s="114" t="s">
        <v>330</v>
      </c>
      <c r="L52" s="177">
        <v>2024</v>
      </c>
    </row>
    <row r="53" spans="2:12" s="43" customFormat="1" ht="20.25" customHeight="1" x14ac:dyDescent="0.25">
      <c r="B53" s="155">
        <v>33</v>
      </c>
      <c r="C53" s="173" t="s">
        <v>369</v>
      </c>
      <c r="D53" s="174"/>
      <c r="E53" s="114"/>
      <c r="F53" s="175">
        <v>2928</v>
      </c>
      <c r="G53" s="114" t="s">
        <v>297</v>
      </c>
      <c r="H53" s="173" t="s">
        <v>379</v>
      </c>
      <c r="I53" s="155" t="s">
        <v>329</v>
      </c>
      <c r="J53" s="176">
        <v>2</v>
      </c>
      <c r="K53" s="114" t="s">
        <v>330</v>
      </c>
      <c r="L53" s="177">
        <v>2024</v>
      </c>
    </row>
    <row r="54" spans="2:12" s="43" customFormat="1" ht="20.25" customHeight="1" x14ac:dyDescent="0.25">
      <c r="B54" s="155">
        <v>34</v>
      </c>
      <c r="C54" s="173" t="s">
        <v>370</v>
      </c>
      <c r="D54" s="174"/>
      <c r="E54" s="114"/>
      <c r="F54" s="175">
        <v>23370</v>
      </c>
      <c r="G54" s="114" t="s">
        <v>297</v>
      </c>
      <c r="H54" s="173" t="s">
        <v>380</v>
      </c>
      <c r="I54" s="155" t="s">
        <v>329</v>
      </c>
      <c r="J54" s="176">
        <v>5</v>
      </c>
      <c r="K54" s="114" t="s">
        <v>330</v>
      </c>
      <c r="L54" s="177">
        <v>2024</v>
      </c>
    </row>
    <row r="55" spans="2:12" s="43" customFormat="1" ht="20.25" customHeight="1" x14ac:dyDescent="0.25">
      <c r="B55" s="155">
        <v>35</v>
      </c>
      <c r="C55" s="173" t="s">
        <v>369</v>
      </c>
      <c r="D55" s="174"/>
      <c r="E55" s="114"/>
      <c r="F55" s="175">
        <v>3653.7</v>
      </c>
      <c r="G55" s="114" t="s">
        <v>297</v>
      </c>
      <c r="H55" s="173" t="s">
        <v>381</v>
      </c>
      <c r="I55" s="155" t="s">
        <v>329</v>
      </c>
      <c r="J55" s="176">
        <v>3</v>
      </c>
      <c r="K55" s="114" t="s">
        <v>330</v>
      </c>
      <c r="L55" s="177">
        <v>2024</v>
      </c>
    </row>
    <row r="56" spans="2:12" s="43" customFormat="1" ht="20.25" customHeight="1" x14ac:dyDescent="0.25">
      <c r="B56" s="155">
        <v>36</v>
      </c>
      <c r="C56" s="173" t="s">
        <v>371</v>
      </c>
      <c r="D56" s="174"/>
      <c r="E56" s="114"/>
      <c r="F56" s="175">
        <v>478</v>
      </c>
      <c r="G56" s="114" t="s">
        <v>297</v>
      </c>
      <c r="H56" s="173" t="s">
        <v>382</v>
      </c>
      <c r="I56" s="155" t="s">
        <v>329</v>
      </c>
      <c r="J56" s="176">
        <v>1</v>
      </c>
      <c r="K56" s="114" t="s">
        <v>330</v>
      </c>
      <c r="L56" s="177">
        <v>2024</v>
      </c>
    </row>
    <row r="57" spans="2:12" s="43" customFormat="1" ht="20.25" customHeight="1" x14ac:dyDescent="0.25">
      <c r="B57" s="155">
        <v>37</v>
      </c>
      <c r="C57" s="173" t="s">
        <v>372</v>
      </c>
      <c r="D57" s="174"/>
      <c r="E57" s="114"/>
      <c r="F57" s="175">
        <v>649</v>
      </c>
      <c r="G57" s="114" t="s">
        <v>297</v>
      </c>
      <c r="H57" s="173" t="s">
        <v>383</v>
      </c>
      <c r="I57" s="155" t="s">
        <v>329</v>
      </c>
      <c r="J57" s="176">
        <v>1</v>
      </c>
      <c r="K57" s="114" t="s">
        <v>330</v>
      </c>
      <c r="L57" s="177">
        <v>2024</v>
      </c>
    </row>
    <row r="58" spans="2:12" s="43" customFormat="1" ht="20.25" customHeight="1" x14ac:dyDescent="0.25">
      <c r="B58" s="155">
        <v>38</v>
      </c>
      <c r="C58" s="173" t="s">
        <v>384</v>
      </c>
      <c r="D58" s="174"/>
      <c r="E58" s="114"/>
      <c r="F58" s="179">
        <v>214093.8</v>
      </c>
      <c r="G58" s="114" t="s">
        <v>297</v>
      </c>
      <c r="H58" s="178" t="s">
        <v>392</v>
      </c>
      <c r="I58" s="155" t="s">
        <v>391</v>
      </c>
      <c r="J58" s="180">
        <v>60</v>
      </c>
      <c r="K58" s="114" t="s">
        <v>330</v>
      </c>
      <c r="L58" s="177">
        <v>2021</v>
      </c>
    </row>
    <row r="59" spans="2:12" s="43" customFormat="1" ht="20.25" customHeight="1" x14ac:dyDescent="0.25">
      <c r="B59" s="155">
        <v>39</v>
      </c>
      <c r="C59" s="173" t="s">
        <v>385</v>
      </c>
      <c r="D59" s="174"/>
      <c r="E59" s="114"/>
      <c r="F59" s="179">
        <v>13419.3</v>
      </c>
      <c r="G59" s="114" t="s">
        <v>297</v>
      </c>
      <c r="H59" s="178" t="s">
        <v>393</v>
      </c>
      <c r="I59" s="155" t="s">
        <v>391</v>
      </c>
      <c r="J59" s="180">
        <v>2</v>
      </c>
      <c r="K59" s="114" t="s">
        <v>330</v>
      </c>
      <c r="L59" s="177">
        <v>2021</v>
      </c>
    </row>
    <row r="60" spans="2:12" s="43" customFormat="1" ht="20.25" customHeight="1" x14ac:dyDescent="0.25">
      <c r="B60" s="155">
        <v>40</v>
      </c>
      <c r="C60" s="173" t="s">
        <v>386</v>
      </c>
      <c r="D60" s="174"/>
      <c r="E60" s="114"/>
      <c r="F60" s="179">
        <v>25347.84</v>
      </c>
      <c r="G60" s="114" t="s">
        <v>297</v>
      </c>
      <c r="H60" s="178" t="s">
        <v>394</v>
      </c>
      <c r="I60" s="155" t="s">
        <v>391</v>
      </c>
      <c r="J60" s="180">
        <v>4</v>
      </c>
      <c r="K60" s="114" t="s">
        <v>330</v>
      </c>
      <c r="L60" s="177">
        <v>2022</v>
      </c>
    </row>
    <row r="61" spans="2:12" s="43" customFormat="1" ht="20.25" customHeight="1" x14ac:dyDescent="0.25">
      <c r="B61" s="155">
        <v>41</v>
      </c>
      <c r="C61" s="173" t="s">
        <v>387</v>
      </c>
      <c r="D61" s="174"/>
      <c r="E61" s="114"/>
      <c r="F61" s="175">
        <v>8000</v>
      </c>
      <c r="G61" s="114" t="s">
        <v>297</v>
      </c>
      <c r="H61" s="173" t="s">
        <v>395</v>
      </c>
      <c r="I61" s="155" t="s">
        <v>391</v>
      </c>
      <c r="J61" s="176">
        <v>4</v>
      </c>
      <c r="K61" s="114" t="s">
        <v>330</v>
      </c>
      <c r="L61" s="177">
        <v>2024</v>
      </c>
    </row>
    <row r="62" spans="2:12" s="43" customFormat="1" ht="20.25" customHeight="1" x14ac:dyDescent="0.25">
      <c r="B62" s="155">
        <v>42</v>
      </c>
      <c r="C62" s="173" t="s">
        <v>388</v>
      </c>
      <c r="D62" s="174"/>
      <c r="E62" s="114"/>
      <c r="F62" s="175">
        <v>799</v>
      </c>
      <c r="G62" s="114" t="s">
        <v>297</v>
      </c>
      <c r="H62" s="173" t="s">
        <v>396</v>
      </c>
      <c r="I62" s="155" t="s">
        <v>391</v>
      </c>
      <c r="J62" s="176">
        <v>1</v>
      </c>
      <c r="K62" s="114" t="s">
        <v>330</v>
      </c>
      <c r="L62" s="177">
        <v>2024</v>
      </c>
    </row>
    <row r="63" spans="2:12" s="43" customFormat="1" ht="20.25" customHeight="1" x14ac:dyDescent="0.25">
      <c r="B63" s="155">
        <v>43</v>
      </c>
      <c r="C63" s="173" t="s">
        <v>389</v>
      </c>
      <c r="D63" s="174"/>
      <c r="E63" s="114"/>
      <c r="F63" s="175">
        <v>50000</v>
      </c>
      <c r="G63" s="114" t="s">
        <v>297</v>
      </c>
      <c r="H63" s="173" t="s">
        <v>397</v>
      </c>
      <c r="I63" s="155" t="s">
        <v>391</v>
      </c>
      <c r="J63" s="176">
        <v>10</v>
      </c>
      <c r="K63" s="114" t="s">
        <v>330</v>
      </c>
      <c r="L63" s="177">
        <v>2024</v>
      </c>
    </row>
    <row r="64" spans="2:12" s="43" customFormat="1" ht="20.25" customHeight="1" x14ac:dyDescent="0.25">
      <c r="B64" s="155">
        <v>44</v>
      </c>
      <c r="C64" s="173" t="s">
        <v>390</v>
      </c>
      <c r="D64" s="174"/>
      <c r="E64" s="114"/>
      <c r="F64" s="181">
        <v>3370.2</v>
      </c>
      <c r="G64" s="114" t="s">
        <v>297</v>
      </c>
      <c r="H64" s="178" t="s">
        <v>398</v>
      </c>
      <c r="I64" s="155" t="s">
        <v>391</v>
      </c>
      <c r="J64" s="180">
        <v>2</v>
      </c>
      <c r="K64" s="114" t="s">
        <v>330</v>
      </c>
      <c r="L64" s="177">
        <v>2024</v>
      </c>
    </row>
    <row r="65" spans="2:12" s="43" customFormat="1" ht="20.25" customHeight="1" x14ac:dyDescent="0.25">
      <c r="B65" s="155">
        <v>45</v>
      </c>
      <c r="C65" s="182" t="s">
        <v>400</v>
      </c>
      <c r="D65" s="174"/>
      <c r="E65" s="114"/>
      <c r="F65" s="183">
        <v>990</v>
      </c>
      <c r="G65" s="114" t="s">
        <v>297</v>
      </c>
      <c r="H65" s="183" t="s">
        <v>409</v>
      </c>
      <c r="I65" s="155" t="s">
        <v>435</v>
      </c>
      <c r="J65" s="183">
        <v>1</v>
      </c>
      <c r="K65" s="114" t="s">
        <v>330</v>
      </c>
      <c r="L65" s="183" t="s">
        <v>436</v>
      </c>
    </row>
    <row r="66" spans="2:12" s="43" customFormat="1" ht="28.5" customHeight="1" x14ac:dyDescent="0.25">
      <c r="B66" s="155">
        <v>46</v>
      </c>
      <c r="C66" s="184" t="s">
        <v>401</v>
      </c>
      <c r="D66" s="174"/>
      <c r="E66" s="114"/>
      <c r="F66" s="183">
        <v>1480</v>
      </c>
      <c r="G66" s="114" t="s">
        <v>297</v>
      </c>
      <c r="H66" s="183" t="s">
        <v>410</v>
      </c>
      <c r="I66" s="155" t="s">
        <v>435</v>
      </c>
      <c r="J66" s="183">
        <v>1</v>
      </c>
      <c r="K66" s="114" t="s">
        <v>330</v>
      </c>
      <c r="L66" s="183" t="s">
        <v>436</v>
      </c>
    </row>
    <row r="67" spans="2:12" s="43" customFormat="1" ht="25.5" customHeight="1" x14ac:dyDescent="0.25">
      <c r="B67" s="155">
        <v>47</v>
      </c>
      <c r="C67" s="184" t="s">
        <v>402</v>
      </c>
      <c r="D67" s="174"/>
      <c r="E67" s="114"/>
      <c r="F67" s="183">
        <v>4674</v>
      </c>
      <c r="G67" s="114" t="s">
        <v>297</v>
      </c>
      <c r="H67" s="183" t="s">
        <v>411</v>
      </c>
      <c r="I67" s="155" t="s">
        <v>435</v>
      </c>
      <c r="J67" s="183">
        <v>1</v>
      </c>
      <c r="K67" s="114" t="s">
        <v>330</v>
      </c>
      <c r="L67" s="183" t="s">
        <v>437</v>
      </c>
    </row>
    <row r="68" spans="2:12" s="43" customFormat="1" ht="20.25" customHeight="1" x14ac:dyDescent="0.25">
      <c r="B68" s="155">
        <v>48</v>
      </c>
      <c r="C68" s="182" t="s">
        <v>403</v>
      </c>
      <c r="D68" s="174"/>
      <c r="E68" s="114"/>
      <c r="F68" s="183">
        <v>1226.93</v>
      </c>
      <c r="G68" s="114" t="s">
        <v>297</v>
      </c>
      <c r="H68" s="183" t="s">
        <v>412</v>
      </c>
      <c r="I68" s="155" t="s">
        <v>435</v>
      </c>
      <c r="J68" s="183">
        <v>1</v>
      </c>
      <c r="K68" s="114" t="s">
        <v>330</v>
      </c>
      <c r="L68" s="183" t="s">
        <v>438</v>
      </c>
    </row>
    <row r="69" spans="2:12" s="43" customFormat="1" ht="20.25" customHeight="1" x14ac:dyDescent="0.25">
      <c r="B69" s="155">
        <v>49</v>
      </c>
      <c r="C69" s="182" t="s">
        <v>404</v>
      </c>
      <c r="D69" s="174"/>
      <c r="E69" s="114"/>
      <c r="F69" s="183">
        <v>599</v>
      </c>
      <c r="G69" s="114" t="s">
        <v>297</v>
      </c>
      <c r="H69" s="183" t="s">
        <v>413</v>
      </c>
      <c r="I69" s="155" t="s">
        <v>435</v>
      </c>
      <c r="J69" s="183">
        <v>1</v>
      </c>
      <c r="K69" s="114" t="s">
        <v>330</v>
      </c>
      <c r="L69" s="183" t="s">
        <v>439</v>
      </c>
    </row>
    <row r="70" spans="2:12" s="43" customFormat="1" ht="27" customHeight="1" x14ac:dyDescent="0.25">
      <c r="B70" s="155">
        <v>50</v>
      </c>
      <c r="C70" s="184" t="s">
        <v>405</v>
      </c>
      <c r="D70" s="174"/>
      <c r="E70" s="114"/>
      <c r="F70" s="183">
        <v>216.33</v>
      </c>
      <c r="G70" s="114" t="s">
        <v>297</v>
      </c>
      <c r="H70" s="183" t="s">
        <v>414</v>
      </c>
      <c r="I70" s="155" t="s">
        <v>435</v>
      </c>
      <c r="J70" s="183">
        <v>1</v>
      </c>
      <c r="K70" s="114" t="s">
        <v>330</v>
      </c>
      <c r="L70" s="183" t="s">
        <v>440</v>
      </c>
    </row>
    <row r="71" spans="2:12" s="43" customFormat="1" ht="20.25" customHeight="1" x14ac:dyDescent="0.25">
      <c r="B71" s="155">
        <v>51</v>
      </c>
      <c r="C71" s="182" t="s">
        <v>406</v>
      </c>
      <c r="D71" s="174"/>
      <c r="E71" s="114"/>
      <c r="F71" s="183">
        <v>459</v>
      </c>
      <c r="G71" s="114" t="s">
        <v>297</v>
      </c>
      <c r="H71" s="183" t="s">
        <v>415</v>
      </c>
      <c r="I71" s="155" t="s">
        <v>435</v>
      </c>
      <c r="J71" s="183">
        <v>1</v>
      </c>
      <c r="K71" s="114" t="s">
        <v>330</v>
      </c>
      <c r="L71" s="183" t="s">
        <v>439</v>
      </c>
    </row>
    <row r="72" spans="2:12" s="43" customFormat="1" ht="20.25" customHeight="1" x14ac:dyDescent="0.25">
      <c r="B72" s="155">
        <v>52</v>
      </c>
      <c r="C72" s="182" t="s">
        <v>407</v>
      </c>
      <c r="D72" s="174"/>
      <c r="E72" s="114"/>
      <c r="F72" s="183">
        <v>269</v>
      </c>
      <c r="G72" s="114" t="s">
        <v>297</v>
      </c>
      <c r="H72" s="183" t="s">
        <v>416</v>
      </c>
      <c r="I72" s="155" t="s">
        <v>435</v>
      </c>
      <c r="J72" s="183">
        <v>1</v>
      </c>
      <c r="K72" s="114" t="s">
        <v>330</v>
      </c>
      <c r="L72" s="183" t="s">
        <v>439</v>
      </c>
    </row>
    <row r="73" spans="2:12" s="43" customFormat="1" ht="20.25" customHeight="1" x14ac:dyDescent="0.25">
      <c r="B73" s="155">
        <v>53</v>
      </c>
      <c r="C73" s="182" t="s">
        <v>408</v>
      </c>
      <c r="D73" s="174"/>
      <c r="E73" s="114"/>
      <c r="F73" s="183">
        <v>269</v>
      </c>
      <c r="G73" s="114" t="s">
        <v>297</v>
      </c>
      <c r="H73" s="183" t="s">
        <v>417</v>
      </c>
      <c r="I73" s="155" t="s">
        <v>435</v>
      </c>
      <c r="J73" s="183">
        <v>1</v>
      </c>
      <c r="K73" s="114" t="s">
        <v>330</v>
      </c>
      <c r="L73" s="183" t="s">
        <v>439</v>
      </c>
    </row>
    <row r="74" spans="2:12" s="43" customFormat="1" ht="20.25" customHeight="1" x14ac:dyDescent="0.25">
      <c r="B74" s="155">
        <v>54</v>
      </c>
      <c r="C74" s="182" t="s">
        <v>399</v>
      </c>
      <c r="D74" s="174"/>
      <c r="E74" s="114"/>
      <c r="F74" s="183">
        <v>490</v>
      </c>
      <c r="G74" s="114" t="s">
        <v>297</v>
      </c>
      <c r="H74" s="183" t="s">
        <v>418</v>
      </c>
      <c r="I74" s="155" t="s">
        <v>435</v>
      </c>
      <c r="J74" s="183">
        <v>1</v>
      </c>
      <c r="K74" s="114" t="s">
        <v>330</v>
      </c>
      <c r="L74" s="183" t="s">
        <v>441</v>
      </c>
    </row>
    <row r="75" spans="2:12" s="43" customFormat="1" ht="20.25" customHeight="1" x14ac:dyDescent="0.25">
      <c r="B75" s="155">
        <v>55</v>
      </c>
      <c r="C75" s="182" t="s">
        <v>450</v>
      </c>
      <c r="D75" s="174"/>
      <c r="E75" s="114"/>
      <c r="F75" s="183">
        <v>2825</v>
      </c>
      <c r="G75" s="114" t="s">
        <v>297</v>
      </c>
      <c r="H75" s="183" t="s">
        <v>419</v>
      </c>
      <c r="I75" s="155" t="s">
        <v>435</v>
      </c>
      <c r="J75" s="183">
        <v>1</v>
      </c>
      <c r="K75" s="114" t="s">
        <v>330</v>
      </c>
      <c r="L75" s="183" t="s">
        <v>442</v>
      </c>
    </row>
    <row r="76" spans="2:12" s="43" customFormat="1" ht="20.25" customHeight="1" x14ac:dyDescent="0.25">
      <c r="B76" s="155">
        <v>56</v>
      </c>
      <c r="C76" s="182" t="s">
        <v>451</v>
      </c>
      <c r="D76" s="174"/>
      <c r="E76" s="114"/>
      <c r="F76" s="183">
        <v>13803.06</v>
      </c>
      <c r="G76" s="114" t="s">
        <v>297</v>
      </c>
      <c r="H76" s="183" t="s">
        <v>420</v>
      </c>
      <c r="I76" s="155" t="s">
        <v>435</v>
      </c>
      <c r="J76" s="183">
        <v>1</v>
      </c>
      <c r="K76" s="114" t="s">
        <v>330</v>
      </c>
      <c r="L76" s="183" t="s">
        <v>442</v>
      </c>
    </row>
    <row r="77" spans="2:12" s="43" customFormat="1" ht="20.25" customHeight="1" x14ac:dyDescent="0.25">
      <c r="B77" s="155">
        <v>57</v>
      </c>
      <c r="C77" s="182" t="s">
        <v>452</v>
      </c>
      <c r="D77" s="174"/>
      <c r="E77" s="114"/>
      <c r="F77" s="183">
        <v>477.49</v>
      </c>
      <c r="G77" s="114" t="s">
        <v>297</v>
      </c>
      <c r="H77" s="183" t="s">
        <v>421</v>
      </c>
      <c r="I77" s="155" t="s">
        <v>435</v>
      </c>
      <c r="J77" s="183">
        <v>1</v>
      </c>
      <c r="K77" s="114" t="s">
        <v>330</v>
      </c>
      <c r="L77" s="183" t="s">
        <v>438</v>
      </c>
    </row>
    <row r="78" spans="2:12" s="43" customFormat="1" ht="20.25" customHeight="1" x14ac:dyDescent="0.25">
      <c r="B78" s="155">
        <v>58</v>
      </c>
      <c r="C78" s="182" t="s">
        <v>453</v>
      </c>
      <c r="D78" s="174"/>
      <c r="E78" s="114"/>
      <c r="F78" s="183">
        <v>737</v>
      </c>
      <c r="G78" s="114" t="s">
        <v>297</v>
      </c>
      <c r="H78" s="183" t="s">
        <v>422</v>
      </c>
      <c r="I78" s="155" t="s">
        <v>435</v>
      </c>
      <c r="J78" s="183">
        <v>1</v>
      </c>
      <c r="K78" s="114" t="s">
        <v>330</v>
      </c>
      <c r="L78" s="183" t="s">
        <v>443</v>
      </c>
    </row>
    <row r="79" spans="2:12" s="43" customFormat="1" ht="20.25" customHeight="1" x14ac:dyDescent="0.25">
      <c r="B79" s="155">
        <v>59</v>
      </c>
      <c r="C79" s="182" t="s">
        <v>454</v>
      </c>
      <c r="D79" s="174"/>
      <c r="E79" s="114"/>
      <c r="F79" s="183">
        <v>4200</v>
      </c>
      <c r="G79" s="114" t="s">
        <v>297</v>
      </c>
      <c r="H79" s="183" t="s">
        <v>423</v>
      </c>
      <c r="I79" s="155" t="s">
        <v>435</v>
      </c>
      <c r="J79" s="183">
        <v>1</v>
      </c>
      <c r="K79" s="114" t="s">
        <v>330</v>
      </c>
      <c r="L79" s="183" t="s">
        <v>443</v>
      </c>
    </row>
    <row r="80" spans="2:12" s="43" customFormat="1" ht="20.25" customHeight="1" x14ac:dyDescent="0.25">
      <c r="B80" s="155">
        <v>60</v>
      </c>
      <c r="C80" s="182" t="s">
        <v>455</v>
      </c>
      <c r="D80" s="174"/>
      <c r="E80" s="114"/>
      <c r="F80" s="183">
        <v>880</v>
      </c>
      <c r="G80" s="114" t="s">
        <v>297</v>
      </c>
      <c r="H80" s="183" t="s">
        <v>424</v>
      </c>
      <c r="I80" s="155" t="s">
        <v>435</v>
      </c>
      <c r="J80" s="183">
        <v>1</v>
      </c>
      <c r="K80" s="114" t="s">
        <v>330</v>
      </c>
      <c r="L80" s="183" t="s">
        <v>444</v>
      </c>
    </row>
    <row r="81" spans="2:12" s="43" customFormat="1" ht="20.25" customHeight="1" x14ac:dyDescent="0.25">
      <c r="B81" s="155">
        <v>61</v>
      </c>
      <c r="C81" s="182" t="s">
        <v>456</v>
      </c>
      <c r="D81" s="174"/>
      <c r="E81" s="114"/>
      <c r="F81" s="183">
        <v>246</v>
      </c>
      <c r="G81" s="114" t="s">
        <v>297</v>
      </c>
      <c r="H81" s="183" t="s">
        <v>425</v>
      </c>
      <c r="I81" s="155" t="s">
        <v>435</v>
      </c>
      <c r="J81" s="183">
        <v>1</v>
      </c>
      <c r="K81" s="114" t="s">
        <v>330</v>
      </c>
      <c r="L81" s="183" t="s">
        <v>445</v>
      </c>
    </row>
    <row r="82" spans="2:12" s="43" customFormat="1" ht="20.25" customHeight="1" x14ac:dyDescent="0.25">
      <c r="B82" s="155">
        <v>62</v>
      </c>
      <c r="C82" s="182" t="s">
        <v>457</v>
      </c>
      <c r="D82" s="174"/>
      <c r="E82" s="114"/>
      <c r="F82" s="183">
        <v>2098</v>
      </c>
      <c r="G82" s="114" t="s">
        <v>297</v>
      </c>
      <c r="H82" s="183" t="s">
        <v>426</v>
      </c>
      <c r="I82" s="155" t="s">
        <v>435</v>
      </c>
      <c r="J82" s="183">
        <v>1</v>
      </c>
      <c r="K82" s="114" t="s">
        <v>330</v>
      </c>
      <c r="L82" s="183" t="s">
        <v>446</v>
      </c>
    </row>
    <row r="83" spans="2:12" s="43" customFormat="1" ht="20.25" customHeight="1" x14ac:dyDescent="0.25">
      <c r="B83" s="155">
        <v>63</v>
      </c>
      <c r="C83" s="182" t="s">
        <v>458</v>
      </c>
      <c r="D83" s="174"/>
      <c r="E83" s="114"/>
      <c r="F83" s="183">
        <v>3490</v>
      </c>
      <c r="G83" s="114" t="s">
        <v>297</v>
      </c>
      <c r="H83" s="183" t="s">
        <v>427</v>
      </c>
      <c r="I83" s="155" t="s">
        <v>435</v>
      </c>
      <c r="J83" s="183">
        <v>1</v>
      </c>
      <c r="K83" s="114" t="s">
        <v>330</v>
      </c>
      <c r="L83" s="183" t="s">
        <v>447</v>
      </c>
    </row>
    <row r="84" spans="2:12" s="43" customFormat="1" ht="20.25" customHeight="1" x14ac:dyDescent="0.25">
      <c r="B84" s="155">
        <v>64</v>
      </c>
      <c r="C84" s="182" t="s">
        <v>459</v>
      </c>
      <c r="D84" s="174"/>
      <c r="E84" s="114"/>
      <c r="F84" s="183">
        <v>3490</v>
      </c>
      <c r="G84" s="114" t="s">
        <v>297</v>
      </c>
      <c r="H84" s="183" t="s">
        <v>428</v>
      </c>
      <c r="I84" s="155" t="s">
        <v>435</v>
      </c>
      <c r="J84" s="183">
        <v>1</v>
      </c>
      <c r="K84" s="114" t="s">
        <v>330</v>
      </c>
      <c r="L84" s="183" t="s">
        <v>447</v>
      </c>
    </row>
    <row r="85" spans="2:12" s="43" customFormat="1" ht="20.25" customHeight="1" x14ac:dyDescent="0.25">
      <c r="B85" s="155">
        <v>65</v>
      </c>
      <c r="C85" s="182" t="s">
        <v>460</v>
      </c>
      <c r="D85" s="174"/>
      <c r="E85" s="114"/>
      <c r="F85" s="183">
        <v>1490</v>
      </c>
      <c r="G85" s="114" t="s">
        <v>297</v>
      </c>
      <c r="H85" s="183" t="s">
        <v>429</v>
      </c>
      <c r="I85" s="155" t="s">
        <v>435</v>
      </c>
      <c r="J85" s="183">
        <v>1</v>
      </c>
      <c r="K85" s="114" t="s">
        <v>330</v>
      </c>
      <c r="L85" s="183" t="s">
        <v>447</v>
      </c>
    </row>
    <row r="86" spans="2:12" s="43" customFormat="1" ht="20.25" customHeight="1" x14ac:dyDescent="0.25">
      <c r="B86" s="155">
        <v>66</v>
      </c>
      <c r="C86" s="182" t="s">
        <v>461</v>
      </c>
      <c r="D86" s="174"/>
      <c r="E86" s="114"/>
      <c r="F86" s="183">
        <v>2290</v>
      </c>
      <c r="G86" s="114" t="s">
        <v>297</v>
      </c>
      <c r="H86" s="183" t="s">
        <v>430</v>
      </c>
      <c r="I86" s="155" t="s">
        <v>435</v>
      </c>
      <c r="J86" s="183">
        <v>1</v>
      </c>
      <c r="K86" s="114" t="s">
        <v>330</v>
      </c>
      <c r="L86" s="183" t="s">
        <v>447</v>
      </c>
    </row>
    <row r="87" spans="2:12" s="43" customFormat="1" ht="28.5" customHeight="1" x14ac:dyDescent="0.25">
      <c r="B87" s="155">
        <v>67</v>
      </c>
      <c r="C87" s="184" t="s">
        <v>462</v>
      </c>
      <c r="D87" s="174"/>
      <c r="E87" s="114"/>
      <c r="F87" s="183">
        <v>2690</v>
      </c>
      <c r="G87" s="114" t="s">
        <v>297</v>
      </c>
      <c r="H87" s="183" t="s">
        <v>431</v>
      </c>
      <c r="I87" s="155" t="s">
        <v>435</v>
      </c>
      <c r="J87" s="183">
        <v>1</v>
      </c>
      <c r="K87" s="114" t="s">
        <v>330</v>
      </c>
      <c r="L87" s="183" t="s">
        <v>447</v>
      </c>
    </row>
    <row r="88" spans="2:12" s="43" customFormat="1" ht="26.25" customHeight="1" x14ac:dyDescent="0.25">
      <c r="B88" s="155">
        <v>68</v>
      </c>
      <c r="C88" s="184" t="s">
        <v>463</v>
      </c>
      <c r="D88" s="174"/>
      <c r="E88" s="114"/>
      <c r="F88" s="183">
        <v>2690</v>
      </c>
      <c r="G88" s="114" t="s">
        <v>297</v>
      </c>
      <c r="H88" s="183" t="s">
        <v>432</v>
      </c>
      <c r="I88" s="155" t="s">
        <v>435</v>
      </c>
      <c r="J88" s="183">
        <v>1</v>
      </c>
      <c r="K88" s="114" t="s">
        <v>330</v>
      </c>
      <c r="L88" s="183" t="s">
        <v>447</v>
      </c>
    </row>
    <row r="89" spans="2:12" s="43" customFormat="1" ht="20.25" customHeight="1" x14ac:dyDescent="0.25">
      <c r="B89" s="155">
        <v>69</v>
      </c>
      <c r="C89" s="182" t="s">
        <v>464</v>
      </c>
      <c r="D89" s="174"/>
      <c r="E89" s="114"/>
      <c r="F89" s="183">
        <v>195.12</v>
      </c>
      <c r="G89" s="114" t="s">
        <v>297</v>
      </c>
      <c r="H89" s="183" t="s">
        <v>433</v>
      </c>
      <c r="I89" s="155" t="s">
        <v>435</v>
      </c>
      <c r="J89" s="183">
        <v>1</v>
      </c>
      <c r="K89" s="114" t="s">
        <v>330</v>
      </c>
      <c r="L89" s="183" t="s">
        <v>448</v>
      </c>
    </row>
    <row r="90" spans="2:12" s="43" customFormat="1" ht="20.25" customHeight="1" x14ac:dyDescent="0.25">
      <c r="B90" s="155">
        <v>70</v>
      </c>
      <c r="C90" s="182" t="s">
        <v>465</v>
      </c>
      <c r="D90" s="174"/>
      <c r="E90" s="114"/>
      <c r="F90" s="183">
        <v>80</v>
      </c>
      <c r="G90" s="114" t="s">
        <v>297</v>
      </c>
      <c r="H90" s="183" t="s">
        <v>434</v>
      </c>
      <c r="I90" s="155" t="s">
        <v>435</v>
      </c>
      <c r="J90" s="183">
        <v>1</v>
      </c>
      <c r="K90" s="114" t="s">
        <v>330</v>
      </c>
      <c r="L90" s="183" t="s">
        <v>449</v>
      </c>
    </row>
    <row r="91" spans="2:12" s="43" customFormat="1" ht="20.25" customHeight="1" x14ac:dyDescent="0.25">
      <c r="B91" s="148">
        <v>71</v>
      </c>
      <c r="C91" s="182" t="s">
        <v>467</v>
      </c>
      <c r="D91" s="174"/>
      <c r="E91" s="114"/>
      <c r="F91" s="182">
        <v>1779</v>
      </c>
      <c r="G91" s="114" t="s">
        <v>297</v>
      </c>
      <c r="H91" s="182" t="s">
        <v>466</v>
      </c>
      <c r="I91" s="155" t="s">
        <v>329</v>
      </c>
      <c r="J91" s="182">
        <v>1</v>
      </c>
      <c r="K91" s="114" t="s">
        <v>330</v>
      </c>
      <c r="L91" s="185">
        <v>45771</v>
      </c>
    </row>
    <row r="92" spans="2:12" s="43" customFormat="1" ht="25.5" customHeight="1" x14ac:dyDescent="0.25">
      <c r="B92" s="148">
        <v>72</v>
      </c>
      <c r="C92" s="182" t="s">
        <v>468</v>
      </c>
      <c r="D92" s="174"/>
      <c r="E92" s="114"/>
      <c r="F92" s="182">
        <v>14250</v>
      </c>
      <c r="G92" s="114" t="s">
        <v>297</v>
      </c>
      <c r="H92" s="184" t="s">
        <v>470</v>
      </c>
      <c r="I92" s="155" t="s">
        <v>329</v>
      </c>
      <c r="J92" s="182">
        <v>5</v>
      </c>
      <c r="K92" s="114" t="s">
        <v>330</v>
      </c>
      <c r="L92" s="185">
        <v>45870</v>
      </c>
    </row>
    <row r="93" spans="2:12" s="43" customFormat="1" ht="20.25" customHeight="1" x14ac:dyDescent="0.25">
      <c r="B93" s="148">
        <v>73</v>
      </c>
      <c r="C93" s="182" t="s">
        <v>469</v>
      </c>
      <c r="D93" s="174"/>
      <c r="E93" s="114"/>
      <c r="F93" s="182">
        <v>11250</v>
      </c>
      <c r="G93" s="114" t="s">
        <v>297</v>
      </c>
      <c r="H93" s="182" t="s">
        <v>471</v>
      </c>
      <c r="I93" s="155" t="s">
        <v>391</v>
      </c>
      <c r="J93" s="182">
        <v>6</v>
      </c>
      <c r="K93" s="114" t="s">
        <v>330</v>
      </c>
      <c r="L93" s="185">
        <v>45989</v>
      </c>
    </row>
    <row r="94" spans="2:12" s="43" customFormat="1" ht="20.25" hidden="1" customHeight="1" x14ac:dyDescent="0.25">
      <c r="B94" s="148">
        <v>74</v>
      </c>
      <c r="C94" s="147"/>
      <c r="D94" s="144"/>
      <c r="E94" s="81"/>
      <c r="F94" s="147"/>
      <c r="G94" s="83"/>
      <c r="H94" s="147"/>
      <c r="I94" s="145"/>
      <c r="J94" s="147"/>
      <c r="K94" s="83"/>
      <c r="L94" s="149"/>
    </row>
    <row r="95" spans="2:12" s="43" customFormat="1" ht="20.25" hidden="1" customHeight="1" x14ac:dyDescent="0.25">
      <c r="B95" s="148">
        <v>75</v>
      </c>
      <c r="C95" s="147"/>
      <c r="D95" s="144"/>
      <c r="E95" s="81"/>
      <c r="F95" s="147"/>
      <c r="G95" s="83"/>
      <c r="H95" s="147"/>
      <c r="I95" s="145"/>
      <c r="J95" s="147"/>
      <c r="K95" s="83"/>
      <c r="L95" s="149"/>
    </row>
    <row r="96" spans="2:12" s="43" customFormat="1" ht="20.25" hidden="1" customHeight="1" x14ac:dyDescent="0.25">
      <c r="B96" s="148">
        <v>76</v>
      </c>
      <c r="C96" s="147"/>
      <c r="D96" s="144"/>
      <c r="E96" s="81"/>
      <c r="F96" s="147"/>
      <c r="G96" s="83"/>
      <c r="H96" s="147"/>
      <c r="I96" s="145"/>
      <c r="J96" s="147"/>
      <c r="K96" s="83"/>
      <c r="L96" s="149"/>
    </row>
    <row r="97" spans="2:12" s="43" customFormat="1" ht="20.25" hidden="1" customHeight="1" x14ac:dyDescent="0.25">
      <c r="B97" s="148">
        <v>77</v>
      </c>
      <c r="C97" s="147"/>
      <c r="D97" s="144"/>
      <c r="E97" s="81"/>
      <c r="F97" s="147"/>
      <c r="G97" s="83"/>
      <c r="H97" s="147"/>
      <c r="I97" s="145"/>
      <c r="J97" s="145"/>
      <c r="K97" s="145"/>
      <c r="L97" s="149"/>
    </row>
    <row r="98" spans="2:12" s="43" customFormat="1" ht="20.25" hidden="1" customHeight="1" x14ac:dyDescent="0.25">
      <c r="B98" s="148">
        <v>78</v>
      </c>
      <c r="C98" s="147"/>
      <c r="D98" s="144"/>
      <c r="E98" s="81"/>
      <c r="F98" s="147"/>
      <c r="G98" s="83"/>
      <c r="H98" s="147"/>
      <c r="I98" s="145"/>
      <c r="J98" s="145"/>
      <c r="K98" s="145"/>
      <c r="L98" s="149"/>
    </row>
    <row r="99" spans="2:12" s="43" customFormat="1" ht="20.25" hidden="1" customHeight="1" x14ac:dyDescent="0.25">
      <c r="B99" s="148">
        <v>79</v>
      </c>
      <c r="C99" s="147"/>
      <c r="D99" s="144"/>
      <c r="E99" s="81"/>
      <c r="F99" s="147"/>
      <c r="G99" s="83"/>
      <c r="H99" s="147"/>
      <c r="I99" s="145"/>
      <c r="J99" s="145"/>
      <c r="K99" s="145"/>
      <c r="L99" s="149"/>
    </row>
    <row r="100" spans="2:12" s="43" customFormat="1" ht="20.25" hidden="1" customHeight="1" x14ac:dyDescent="0.25">
      <c r="B100" s="148">
        <v>80</v>
      </c>
      <c r="C100" s="147"/>
      <c r="D100" s="144"/>
      <c r="E100" s="81"/>
      <c r="F100" s="147"/>
      <c r="G100" s="83"/>
      <c r="H100" s="147"/>
      <c r="I100" s="145"/>
      <c r="J100" s="145"/>
      <c r="K100" s="145"/>
      <c r="L100" s="149"/>
    </row>
    <row r="101" spans="2:12" s="43" customFormat="1" ht="20.25" hidden="1" customHeight="1" x14ac:dyDescent="0.25">
      <c r="B101" s="148">
        <v>81</v>
      </c>
      <c r="C101" s="147"/>
      <c r="D101" s="144"/>
      <c r="E101" s="81"/>
      <c r="F101" s="147"/>
      <c r="G101" s="83"/>
      <c r="H101" s="147"/>
      <c r="I101" s="145"/>
      <c r="J101" s="145"/>
      <c r="K101" s="145"/>
      <c r="L101" s="149"/>
    </row>
    <row r="102" spans="2:12" hidden="1" x14ac:dyDescent="0.25"/>
    <row r="103" spans="2:12" hidden="1" x14ac:dyDescent="0.25"/>
    <row r="104" spans="2:12" hidden="1" x14ac:dyDescent="0.25"/>
  </sheetData>
  <mergeCells count="10">
    <mergeCell ref="B5:C5"/>
    <mergeCell ref="B1:F1"/>
    <mergeCell ref="D7:E7"/>
    <mergeCell ref="D5:G5"/>
    <mergeCell ref="B3:G3"/>
    <mergeCell ref="D19:E19"/>
    <mergeCell ref="F19:G19"/>
    <mergeCell ref="F7:G7"/>
    <mergeCell ref="B13:C13"/>
    <mergeCell ref="B16:J16"/>
  </mergeCells>
  <dataValidations count="2">
    <dataValidation type="list" allowBlank="1" showInputMessage="1" showErrorMessage="1" sqref="E21:E40 G21:G96 E12 G12" xr:uid="{00000000-0002-0000-0400-000000000000}">
      <formula1>"Księgowa brutto,Odtworzeniowa"</formula1>
    </dataValidation>
    <dataValidation type="list" allowBlank="1" showInputMessage="1" showErrorMessage="1" sqref="I21:I57 I65:I101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3.xml><?xml version="1.0" encoding="utf-8"?>
<ds:datastoreItem xmlns:ds="http://schemas.openxmlformats.org/officeDocument/2006/customXml" ds:itemID="{00D1F066-2CC8-4C20-BB3C-F4E249CB4F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2026-02-03T10:13:00Z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