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6. PYTANIA BALCIA/"/>
    </mc:Choice>
  </mc:AlternateContent>
  <xr:revisionPtr revIDLastSave="384" documentId="13_ncr:1_{AD7953D7-E91E-4488-906B-A84A86D9F1B4}" xr6:coauthVersionLast="47" xr6:coauthVersionMax="47" xr10:uidLastSave="{60921BA7-9134-4822-AAE8-B1CEF2C18AB8}"/>
  <bookViews>
    <workbookView xWindow="5148" yWindow="384" windowWidth="17280" windowHeight="10656" tabRatio="713" firstSheet="2" activeTab="5" xr2:uid="{00000000-000D-0000-FFFF-FFFF00000000}"/>
  </bookViews>
  <sheets>
    <sheet name="INSTRUKCJA" sheetId="4" state="hidden" r:id="rId1"/>
    <sheet name="DANE OGÓLNE" sheetId="11" r:id="rId2"/>
    <sheet name="MIENIE SU" sheetId="5" r:id="rId3"/>
    <sheet name="MASZYNY OD USZKODZEŃ" sheetId="22" r:id="rId4"/>
    <sheet name="WYKAZ BUDYNKÓW" sheetId="20" r:id="rId5"/>
    <sheet name="ELEKTRONIKA SU" sheetId="15" r:id="rId6"/>
    <sheet name="DROGI" sheetId="18" r:id="rId7"/>
    <sheet name="NNW SOŁTYSÓW" sheetId="21" r:id="rId8"/>
  </sheets>
  <definedNames>
    <definedName name="_1Excel_BuiltIn_Print_Area_1_1_1" localSheetId="4">(#REF!,#REF!,#REF!,#REF!)</definedName>
    <definedName name="_1Excel_BuiltIn_Print_Area_1_1_1">(#REF!,#REF!,#REF!,#REF!)</definedName>
    <definedName name="Excel_BuiltIn_Print_Area_1_1" localSheetId="4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6">DROGI!$A$2:$B$13</definedName>
    <definedName name="_xlnm.Print_Area" localSheetId="5">'ELEKTRONIKA SU'!$A$2:$J$41</definedName>
    <definedName name="_xlnm.Print_Area" localSheetId="0">INSTRUKCJA!$A$2:$O$78</definedName>
    <definedName name="_xlnm.Print_Area" localSheetId="2">'MIENIE SU'!$B$1:$I$38</definedName>
    <definedName name="_xlnm.Print_Area" localSheetId="4">'WYKAZ BUDYNKÓW'!$B$2:$W$84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5" l="1"/>
  <c r="G11" i="5"/>
  <c r="G37" i="5"/>
  <c r="H45" i="20" l="1"/>
  <c r="F11" i="15" l="1"/>
  <c r="F10" i="15" l="1"/>
  <c r="N233" i="15"/>
  <c r="G21" i="5"/>
  <c r="D11" i="22"/>
  <c r="D10" i="22"/>
  <c r="D9" i="22"/>
  <c r="F11" i="22"/>
  <c r="F10" i="22"/>
  <c r="F9" i="22"/>
  <c r="D10" i="15" l="1"/>
  <c r="D9" i="15"/>
  <c r="D5" i="15" l="1"/>
  <c r="D6" i="20"/>
  <c r="D5" i="22"/>
  <c r="D5" i="5"/>
  <c r="B1" i="22"/>
  <c r="D12" i="5"/>
  <c r="C16" i="21"/>
  <c r="B1" i="21"/>
  <c r="F45" i="20"/>
  <c r="D11" i="5" s="1"/>
  <c r="B1" i="20"/>
  <c r="F12" i="22" l="1"/>
  <c r="G23" i="5" s="1"/>
  <c r="D12" i="22"/>
  <c r="D23" i="5" s="1"/>
  <c r="B1" i="18"/>
  <c r="B1" i="15"/>
  <c r="B1" i="5"/>
  <c r="D37" i="5"/>
  <c r="F12" i="15" l="1"/>
  <c r="D12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tc={0B0173A9-5D87-4037-91DD-442D40DDEFD3}</author>
    <author>tc={684CF4C4-8EC3-416B-895A-C022FEF75BFD}</author>
    <author>tc={9EE3071F-7797-40A1-99A3-1340B9F1A15D}</author>
  </authors>
  <commentList>
    <comment ref="D12" authorId="0" shapeId="0" xr:uid="{0B0173A9-5D87-4037-91DD-442D40DDEFD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(82 szt. Cena jednostkowa 9 000,00 PLN)</t>
      </text>
    </comment>
    <comment ref="G12" authorId="1" shapeId="0" xr:uid="{684CF4C4-8EC3-416B-895A-C022FEF75BFD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85 szt. wartość 1 szt. 12 000,00 zł. </t>
      </text>
    </comment>
    <comment ref="C21" authorId="2" shapeId="0" xr:uid="{9EE3071F-7797-40A1-99A3-1340B9F1A15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Pozostałe Mienie OSP, które nie jest ubezpieczone w ramach maszyn od uszkodzeń - sprzęt starszy niż 2010 r.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<sst xmlns="http://schemas.openxmlformats.org/spreadsheetml/2006/main" count="2697" uniqueCount="1136">
  <si>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</si>
  <si>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</si>
  <si>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</si>
  <si>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</si>
  <si>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</si>
  <si>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</si>
  <si>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</si>
  <si>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</si>
  <si>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</si>
  <si>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</si>
  <si>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</si>
  <si>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</si>
  <si>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</si>
  <si>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</si>
  <si>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</si>
  <si>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</si>
  <si>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</si>
  <si>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</si>
  <si>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</si>
  <si>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</si>
  <si>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</si>
  <si>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</si>
  <si>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</si>
  <si>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</si>
  <si>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</si>
  <si>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</si>
  <si>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</si>
  <si>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</si>
  <si>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</si>
  <si>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</si>
  <si>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</si>
  <si>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</si>
  <si>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</si>
  <si>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</si>
  <si>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</si>
  <si>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</si>
  <si>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</si>
  <si>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</si>
  <si>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</si>
  <si>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</si>
  <si>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</si>
  <si>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</si>
  <si>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</si>
  <si>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</si>
  <si>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</si>
  <si>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</si>
  <si>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</si>
  <si>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</si>
  <si>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</si>
  <si>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</si>
  <si>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</si>
  <si>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</si>
  <si>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</si>
  <si>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</si>
  <si>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</si>
  <si>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</si>
  <si>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</si>
  <si>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</si>
  <si>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</si>
  <si>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</si>
  <si>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</si>
  <si>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</si>
  <si>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</si>
  <si>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</si>
  <si>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</si>
  <si>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</si>
  <si>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</si>
  <si>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</si>
  <si>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</si>
  <si>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</si>
  <si>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</si>
  <si>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</si>
  <si>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</si>
  <si>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</si>
  <si>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</si>
  <si>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</si>
  <si>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</si>
  <si>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</si>
  <si>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</si>
  <si>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</si>
  <si>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</si>
  <si>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</si>
  <si>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</si>
  <si>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</si>
  <si>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</si>
  <si>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</si>
  <si>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</si>
  <si>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</si>
  <si>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</si>
  <si>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</si>
  <si>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</si>
  <si>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</si>
  <si>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</si>
  <si>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</si>
  <si>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</si>
  <si>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</si>
  <si>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</si>
  <si>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</si>
  <si>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</si>
  <si>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</si>
  <si>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</si>
  <si>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</si>
  <si>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</si>
  <si>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</si>
  <si>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</si>
  <si>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</si>
  <si>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</si>
  <si>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</si>
  <si>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</si>
  <si>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</si>
  <si>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</si>
  <si>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</si>
  <si>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</si>
  <si>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</si>
  <si>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</si>
  <si>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</si>
  <si>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</si>
  <si>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</si>
  <si>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</si>
  <si>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</si>
  <si>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</si>
  <si>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</si>
  <si>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</si>
  <si>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</si>
  <si>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</si>
  <si>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</si>
  <si>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</si>
  <si>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</si>
  <si>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</si>
  <si>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</si>
  <si>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</si>
  <si>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</si>
  <si>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</si>
  <si>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</si>
  <si>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</si>
  <si>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</si>
  <si>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</si>
  <si>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</si>
  <si>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</si>
  <si>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</si>
  <si>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</si>
  <si>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</si>
  <si>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</si>
  <si>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</si>
  <si>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</si>
  <si>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</si>
  <si>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</si>
  <si>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</si>
  <si>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</si>
  <si>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</si>
  <si>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</si>
  <si>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</si>
  <si>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</si>
  <si>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</si>
  <si>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</si>
  <si>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</si>
  <si>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</si>
  <si>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</si>
  <si>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</si>
  <si>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</si>
  <si>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</si>
  <si>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</si>
  <si>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</si>
  <si>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</si>
  <si>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</si>
  <si>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</si>
  <si>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</si>
  <si>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</si>
  <si>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</si>
  <si>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</si>
  <si>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</si>
  <si>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</si>
  <si>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</si>
  <si>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</si>
  <si>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</si>
  <si>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</si>
  <si>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</si>
  <si>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</si>
  <si>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</si>
  <si>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</si>
  <si>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</si>
  <si>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</si>
  <si>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</si>
  <si>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</si>
  <si>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</si>
  <si>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</si>
  <si>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</si>
  <si>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</si>
  <si>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</si>
  <si>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</si>
  <si>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</si>
  <si>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</si>
  <si>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</si>
  <si>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</si>
  <si>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</si>
  <si>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</si>
  <si>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</si>
  <si>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</si>
  <si>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</si>
  <si>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</si>
  <si>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</si>
  <si>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</si>
  <si>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</si>
  <si>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</si>
  <si>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</si>
  <si>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</si>
  <si>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</si>
  <si>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</si>
  <si>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</si>
  <si>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</si>
  <si>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</si>
  <si>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</si>
  <si>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</si>
  <si>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</si>
  <si>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Mienie pracowników, członków OSP i MDP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</si>
  <si>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</si>
  <si>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</si>
  <si>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</si>
  <si>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</si>
  <si>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</si>
  <si>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</si>
  <si>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</si>
  <si>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</si>
  <si>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</si>
  <si>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</si>
  <si>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</si>
  <si>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</si>
  <si>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</si>
  <si>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</si>
  <si>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</si>
  <si>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</si>
  <si>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</si>
  <si>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</si>
  <si>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</si>
  <si>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</si>
  <si>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</si>
  <si>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</si>
  <si>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</si>
  <si>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</si>
  <si>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</si>
  <si>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</si>
  <si>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</si>
  <si>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</si>
  <si>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</si>
  <si>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</si>
  <si>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</si>
  <si>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</si>
  <si>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</si>
  <si>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</si>
  <si>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</si>
  <si>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</si>
  <si>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</si>
  <si>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</si>
  <si>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</si>
  <si>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</si>
  <si>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</si>
  <si>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</si>
  <si>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</si>
  <si>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</si>
  <si>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</si>
  <si>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</si>
  <si>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</si>
  <si>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</si>
  <si>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</si>
  <si>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</si>
  <si>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</si>
  <si>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</si>
  <si>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</si>
  <si>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</si>
  <si>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</si>
  <si>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</si>
  <si>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</si>
  <si>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</si>
  <si>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</si>
  <si>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</si>
  <si>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</si>
  <si>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</si>
  <si>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</si>
  <si>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</si>
  <si>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</si>
  <si>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</si>
  <si>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</si>
  <si>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</si>
  <si>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t>UBEZPIECZENIE ODPOWIEDZIALNOŚCI CYWILNEJ ZARZĄDCY DRÓG</t>
  </si>
  <si>
    <t>Pytania</t>
  </si>
  <si>
    <t>Dane 
na nowy okres ubezpieczenia</t>
  </si>
  <si>
    <r>
      <t>Prosimy o podanie łącznej długości</t>
    </r>
    <r>
      <rPr>
        <b/>
        <sz val="9"/>
        <color indexed="8"/>
        <rFont val="Roboto Light"/>
      </rPr>
      <t xml:space="preserve"> zarządzanych</t>
    </r>
    <r>
      <rPr>
        <sz val="9"/>
        <color indexed="8"/>
        <rFont val="Roboto Light"/>
      </rPr>
      <t xml:space="preserve"> dróg w km (wszystkie rodzaje, tj. brukowe, betonowe, tłuczniowe, gruntowe, inne) </t>
    </r>
  </si>
  <si>
    <t>Jak często Zamawiający dokonuje kontroli stanu technicznego zarządzanych dróg oraz czy posiada stosowne protokoły z ich kontroli.</t>
  </si>
  <si>
    <t>Prosimy o określenie stanu technicznego dróg</t>
  </si>
  <si>
    <t>Prosimy o podanie wysokości budżetu przeznaczonego na remonty dróg, chodników.</t>
  </si>
  <si>
    <t>Prosimy o informację czy Zamawiający zlecił podmiotowi zewnętrznemu zimowe utrzymanie dróg, czy wykonuje przedmiotowe czynności we własnym zakresie</t>
  </si>
  <si>
    <t>Prosimy o wskazanie długości oraz wartości zgłoszonych do ubezpieczenia sieci energetycznych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</si>
  <si>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</si>
  <si>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</si>
  <si>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UBEZPIECZENIE NNW SOŁTYSÓW</t>
  </si>
  <si>
    <t>liczba osób do ubezpieczenia</t>
  </si>
  <si>
    <t>ul. Gminna 60, 05-506 Lesznowola</t>
  </si>
  <si>
    <t>NIE</t>
  </si>
  <si>
    <t>Stan dobry</t>
  </si>
  <si>
    <t>W trakcie trwania umowy są przewidywane modernizacje dróg. Środki finansowe przeznaczone na remonty dróg gminnych w 2024 r. – 5 464 889,00 PLN.</t>
  </si>
  <si>
    <t>Długość ścieżek utwardzonych i nieutwardzonych:
1)	Rowerowych: 0,615 km
2)	Pieszo – rowerowych: 21,425 km
Długość dróg w zarządzie Gminy: 230,035 km
Liczba mostów: 1 szt.</t>
  </si>
  <si>
    <t>Księgowa brutto</t>
  </si>
  <si>
    <t>UBEZPIECZENIE MASZYN OD USZKODZEŃ</t>
  </si>
  <si>
    <t>OSP NOWA WOLA</t>
  </si>
  <si>
    <t>Wentylator oddymiający</t>
  </si>
  <si>
    <t>Zestaw ratownictwa medycznego</t>
  </si>
  <si>
    <t>Syrena alarmowa</t>
  </si>
  <si>
    <t>Motopompa pożarnicza TOHATSU</t>
  </si>
  <si>
    <t>Motopompa szlamowa WT-40</t>
  </si>
  <si>
    <t>Rozpieracz kolumnowy HOLMATRO</t>
  </si>
  <si>
    <t>Pług do odśnieżania Star 244</t>
  </si>
  <si>
    <t>Motopompa pływająca NIAGARA-1</t>
  </si>
  <si>
    <t>Przyczepa specjalna pożarnicza z wyposażeniem medycznym - WPI 03877 - OSP Nowa Wola</t>
  </si>
  <si>
    <t>Cylinder rozpierający LUKAS typ R 410 jednostopniowy z końcówkami i wspornikiem LRS-T</t>
  </si>
  <si>
    <t>Ciężka pompa trzystopniowa ze zwijadłami</t>
  </si>
  <si>
    <t>Rozpieracz ramieniowy do ratownictwa drogowego i technicznego</t>
  </si>
  <si>
    <t xml:space="preserve">Nożyce do cięcia pojazdów </t>
  </si>
  <si>
    <t>Rozpieracz kolumnowy RZT 2-1500 E-FORCE 2</t>
  </si>
  <si>
    <t>Kamera termowizyjna FLIR K 45</t>
  </si>
  <si>
    <t xml:space="preserve">Kompresor do ładowania butli powietrznych BAUER </t>
  </si>
  <si>
    <t>Pralka WHIRLPOOL AWG</t>
  </si>
  <si>
    <t>Suszarka WHIRLPOOL AWZ9HP</t>
  </si>
  <si>
    <t>Szafa do suszenia odzieży ROS 04 TURBO</t>
  </si>
  <si>
    <t>OSP MROKÓW</t>
  </si>
  <si>
    <t>Pompa pływająca NIAGARA 1</t>
  </si>
  <si>
    <t>Pompa szlamowa HONDA WT 40X</t>
  </si>
  <si>
    <t>Wentylator oddymiający Kobra H18</t>
  </si>
  <si>
    <t>Wentylator oddymiający DD 21 H 5,5</t>
  </si>
  <si>
    <t>Wentylator oddymiający DD 21 H 6,5</t>
  </si>
  <si>
    <t>Zestaw narzędzi hydraulicznych (agregat, nożyce i rozpieracz)</t>
  </si>
  <si>
    <t>OSP ZAMIENIE</t>
  </si>
  <si>
    <t>Zestaw hydrauliczy narzędzi</t>
  </si>
  <si>
    <t>Zestaw pompowy HORPOL</t>
  </si>
  <si>
    <t>Motopompa pływająca</t>
  </si>
  <si>
    <t>Drabina pożarnicza</t>
  </si>
  <si>
    <t>Pompa szlamowa WT 30 z wężem</t>
  </si>
  <si>
    <t xml:space="preserve">Pompa szlamowa ROBIN 0,6 EX17 </t>
  </si>
  <si>
    <t>Motopompa pływająca NIAGARA</t>
  </si>
  <si>
    <t xml:space="preserve">Agregat prądotwórczy SUBARU E-4200 </t>
  </si>
  <si>
    <t>wg wykazu z zakładki "MASZYNY OD USZKODZEŃ"</t>
  </si>
  <si>
    <t>Janczewice, ul. Jedności 99a, 05-506 Lesznowola</t>
  </si>
  <si>
    <t>Lesznowola, ul. Dworkowa 6, 05-506 Lesznowola</t>
  </si>
  <si>
    <t>Łazy - Radiostacja, Al. Krakowska 182, 05-552 Wólka Kosowska</t>
  </si>
  <si>
    <t>Łazy, Al.Krakowska 203, 05-552 Wólka Kosowska</t>
  </si>
  <si>
    <t>Łazy, ul. Przyszłości 8 , 05-552 Wólka Kosowska</t>
  </si>
  <si>
    <t>Łazy, ul. Produkcyjna 8, 05-552 Wólka Kosowska</t>
  </si>
  <si>
    <t>Magdalenka, ul. Lipowa 28, 05-506 Lesznowola</t>
  </si>
  <si>
    <t>Kolonia Warszawska, ul. Ułanów 39, 05-552 Wólka Kosowska</t>
  </si>
  <si>
    <t>Władysławów, ul. Wojska Polskiego 64, 05-506 Lesznowola</t>
  </si>
  <si>
    <t>Zamienie, ul. Błędna 32, 05-500 Piaseczno</t>
  </si>
  <si>
    <t>Wólka Kosowska, ul. Nadrzeczna 23, 05-552 Wólka Kosowska</t>
  </si>
  <si>
    <t xml:space="preserve">Podolszyn, ul. Polna 133, 05-506 Lesznowola </t>
  </si>
  <si>
    <t>Mroków, ul. M. Świątkiewicz 2, 05-552</t>
  </si>
  <si>
    <t>Zamienie, ul. Zakładowa 16, 05-515 Mysiadło</t>
  </si>
  <si>
    <t>Nowa Wola, ul. Krasickiego 215, 05-515</t>
  </si>
  <si>
    <t>Lesznowola, ul. Oficerska 6, 05-506 Lesznowola</t>
  </si>
  <si>
    <t>Lesznowola, ul. Gminna 60, 05-506 Lesznowola</t>
  </si>
  <si>
    <t xml:space="preserve"> Mysiadło ul. Osiedlowa 4, 05-515 Mysiadło</t>
  </si>
  <si>
    <t>Lesznowola, ul. Bankowa 3, 05-506</t>
  </si>
  <si>
    <t>Nowa Iwiczna, ul. I. Krasickiego 60, 05-500 Nowa Iwiczna</t>
  </si>
  <si>
    <t>Nowa Iwiczna, ul. I. Krasickiego 60a, 05-500 Nowa Iwiczna</t>
  </si>
  <si>
    <t>Marysin, ul. Ludowa 1, 05-552 Wólka Kosowska</t>
  </si>
  <si>
    <t>Lesznowola, ul. Topolowa 6 i 6a, 05-506 Lesznowola</t>
  </si>
  <si>
    <t>budynek, w którym mieści się: świetlica gminna połączona ze sklepem, oddzielne wejście</t>
  </si>
  <si>
    <t>budynek mieszkalny , 2 lokale</t>
  </si>
  <si>
    <t>budynek komunalny, 32 lokale mieszkalne, jedna klatka wejściowa</t>
  </si>
  <si>
    <t>budynek biurowy (siedziba GOK, ZOPO, Biblioteka Gminna)</t>
  </si>
  <si>
    <t>wolnostojący budynek mieszkalny, 1 rodzina</t>
  </si>
  <si>
    <t>świetlica i dwa lokale mieszkalne na poddaszu</t>
  </si>
  <si>
    <t>budynek mieszkalny 30 - lokalowy
parter - przedszkole</t>
  </si>
  <si>
    <t>parter - świetlica, 
piętro -  2 lokale mieszkalne</t>
  </si>
  <si>
    <t>Strażnica OSP</t>
  </si>
  <si>
    <t>Budynek użyteczności publicznej, siedziba OSP</t>
  </si>
  <si>
    <t>świetlica i lokal komunalny</t>
  </si>
  <si>
    <t>budynek mieszkalny, 24-lokalowy</t>
  </si>
  <si>
    <t>budynek komunalny (2 budynki połączone ze sobą), filia Gminnego Ośrodka Kultury</t>
  </si>
  <si>
    <t>budynek komunalny</t>
  </si>
  <si>
    <t>budynek komunalny (bliźniak), 2 lokale</t>
  </si>
  <si>
    <t xml:space="preserve">świetlica </t>
  </si>
  <si>
    <t xml:space="preserve">ok. 1970 </t>
  </si>
  <si>
    <t>ok.1945</t>
  </si>
  <si>
    <t xml:space="preserve">połowa XIX w. </t>
  </si>
  <si>
    <t>ok. 1960</t>
  </si>
  <si>
    <t>ok. 1950</t>
  </si>
  <si>
    <t>ok.1960</t>
  </si>
  <si>
    <t>ok.1950</t>
  </si>
  <si>
    <t>1976-78</t>
  </si>
  <si>
    <t>1980/1981</t>
  </si>
  <si>
    <t>brak</t>
  </si>
  <si>
    <t>nie było</t>
  </si>
  <si>
    <t xml:space="preserve">2010 r. - świetlica (tynki, malowanie, roboty glazurnicze, renowacja boazerii, stolarki drzwiowej, balustrad i daszków, prace posadzkarskie, izolacyjne, krycie dachu, obróbki blacharskie, elewacja, instalacje: elektryczna, gazowa, kotłownia, c.o. i c.w., z.w. i kanalizacja, wentylacja mechaniczna. </t>
  </si>
  <si>
    <t>2007/2008 przebudowa i nadbudowa</t>
  </si>
  <si>
    <t>wymiana pokrycia dachu - 2017 rok</t>
  </si>
  <si>
    <t xml:space="preserve">nie było, wymiana połaci dachowej i instalacji odgromowej </t>
  </si>
  <si>
    <t xml:space="preserve">2019 r. - świetlica (przyłącza wod-kan, elektryczne, ocieplenie bud, tynki, roboty glazurnicze, malarskie, wym. stol. drzwiowej i okiennej, terrakota, glazura, krycie dachu-blachodachówka, obr. blacharskie, elewacja, instalacje: elektryczna, gazowa, kotłownia, c.o. i c.w., z.w. i kanalizacja, wentylacja mechaniczna. </t>
  </si>
  <si>
    <t xml:space="preserve">2014r., wymiana podłóg, montaż c.o. </t>
  </si>
  <si>
    <t>2011 - ocieplenie budynku, wymiana pokrycia dachowego, roboty adaptacyjne</t>
  </si>
  <si>
    <t xml:space="preserve">brak (budynek ma wspolną ścianę z garażami (2x na auto osobowe) oraz pomieszczeniem socjalnym) </t>
  </si>
  <si>
    <t>tak (zmiana sposobu użytkowania)</t>
  </si>
  <si>
    <t>częściowy remont</t>
  </si>
  <si>
    <t>1 + antresola</t>
  </si>
  <si>
    <t>1 + piwnica</t>
  </si>
  <si>
    <t>3 + piwnica</t>
  </si>
  <si>
    <t>1 + poddasze mieszkalne, budynek częściowo podpiwniczony</t>
  </si>
  <si>
    <t>3 + poddasze</t>
  </si>
  <si>
    <t>2, parter - lokal komunalny, piętro - świetlica</t>
  </si>
  <si>
    <t>2 + poddasze nieużytkowe i piwnica</t>
  </si>
  <si>
    <t>2 + piwnica</t>
  </si>
  <si>
    <t>3 (piwnica, parter, piętro)</t>
  </si>
  <si>
    <t>1 (parter + nieużytkowy strych)</t>
  </si>
  <si>
    <t>2 (parter + poddasze użytkowe)</t>
  </si>
  <si>
    <t>murowana</t>
  </si>
  <si>
    <t>drewniana</t>
  </si>
  <si>
    <t>dwuspadowy</t>
  </si>
  <si>
    <t>murowane z cegły</t>
  </si>
  <si>
    <t xml:space="preserve">dwuspadowy </t>
  </si>
  <si>
    <t>betonowa (piwnica ) i drewniana</t>
  </si>
  <si>
    <t>jednospadowy</t>
  </si>
  <si>
    <t>cegła, bloczki gazobetonowe</t>
  </si>
  <si>
    <t>wielospadowy</t>
  </si>
  <si>
    <t>murowana z bloczków gazobetonowych</t>
  </si>
  <si>
    <t>murowana z pustaków, cegły pełnej, betomu komórkowego</t>
  </si>
  <si>
    <t>murowany</t>
  </si>
  <si>
    <t>Ściany fundamentowe – wykonane są z cegły ceramicznej i betonowe, Ściany parteru – murowane gr. 54cm z cegły ceramicznej, Ściany poddasza charakteryzują się dużą różnorodnością w technologii wykonania, częściowo murowana, częściowo drewniana, Strop nad parterem – żelbetowy, Okna – typowe PCV, Schody – drewniane.</t>
  </si>
  <si>
    <t>czterospadowy</t>
  </si>
  <si>
    <t xml:space="preserve">Ściany murowane z bloczków gazobetonowych, wzmocnione filarami żelbetowymi, drewniana więźba </t>
  </si>
  <si>
    <t>ściany murowane, strop nad parterem żelbetowy, więźba dachowa drewniana,</t>
  </si>
  <si>
    <t xml:space="preserve">ściany murowane, okna PCV, więźba dachowa drewniana </t>
  </si>
  <si>
    <t xml:space="preserve">Konstrukcja metalowa, nie podpiwniczony. Ściany zewnętrzne wykończone blachą trapezową ocynkowaną, ściany wewnętrzne z płyty wiórowej laminowanej. </t>
  </si>
  <si>
    <t>ściany murowane , okna PCV</t>
  </si>
  <si>
    <t>Murowane (cegła ceramiczna)</t>
  </si>
  <si>
    <t>Drewno - wielospadowy</t>
  </si>
  <si>
    <t>murowany, nieotynkowany, nieocieplony</t>
  </si>
  <si>
    <t>dwuspadowy, drewniana</t>
  </si>
  <si>
    <t xml:space="preserve">Konstrukcja dachu </t>
  </si>
  <si>
    <t>Rodzaj pokrycia dachowego</t>
  </si>
  <si>
    <t>blacha</t>
  </si>
  <si>
    <t>papa bitumiczna</t>
  </si>
  <si>
    <t>papa termozgrzewalna</t>
  </si>
  <si>
    <t>papa</t>
  </si>
  <si>
    <t>blachodachówka</t>
  </si>
  <si>
    <t>papa asfaltowa</t>
  </si>
  <si>
    <t>eternit</t>
  </si>
  <si>
    <t>eternit falisty</t>
  </si>
  <si>
    <t xml:space="preserve">blacha dachówkowa </t>
  </si>
  <si>
    <t xml:space="preserve">blachodachówka </t>
  </si>
  <si>
    <t>pokrycie blachą stalową ocynkowaną gładką.</t>
  </si>
  <si>
    <t>balchodachówka + papa</t>
  </si>
  <si>
    <t>płyty faliste eternitowe (2/3), nad świetlicą - blacha trapezowa (1/3)</t>
  </si>
  <si>
    <t>Dachówka ceramiczna</t>
  </si>
  <si>
    <t>150 (pow. zabudowy)</t>
  </si>
  <si>
    <t>Brak</t>
  </si>
  <si>
    <t>dwa wyjścia bezpośrednio na zewnątrz, 
gaśnice - 2 szt.</t>
  </si>
  <si>
    <t>dozór + alarm</t>
  </si>
  <si>
    <t>2 osobne wejścia z klatką schodową,
gaśnice 4 szt</t>
  </si>
  <si>
    <t>klatka schodowa</t>
  </si>
  <si>
    <t>osobne wejścia do lokali</t>
  </si>
  <si>
    <t>budynek nie  ogrodzony</t>
  </si>
  <si>
    <t xml:space="preserve">budynek ogrodzony </t>
  </si>
  <si>
    <t xml:space="preserve">dwa wejścia, wspólne dla GOK i GOPS, osobno ROK, 
gaśnice - 8 szt., gazex w kotłowni, </t>
  </si>
  <si>
    <t>1 wspolna klatka</t>
  </si>
  <si>
    <t>budynek nie ogrodzony</t>
  </si>
  <si>
    <t>hydrant wewnętrzny, główny wyłącznik prądu, gaśnice, gazex w kotłowni</t>
  </si>
  <si>
    <t>dozor + alarm</t>
  </si>
  <si>
    <t>budynek na posesji ogrodzonej</t>
  </si>
  <si>
    <t>osobne wejście do świetlicy i do klatki schodowej,
gaśnica - 1 szt</t>
  </si>
  <si>
    <t>w świetlicy monitoring + dozór + alarm</t>
  </si>
  <si>
    <t xml:space="preserve">osobne wejście do przedszkola i klatka schodowa do mieszkań </t>
  </si>
  <si>
    <t>w przedszkolu dozór + alarm</t>
  </si>
  <si>
    <t>osobne wejście do świetlicy i klatki schodowej,
gaśnice - 2 szt.</t>
  </si>
  <si>
    <t>w świetlicy dozór + alarm, budynek ogrodzony</t>
  </si>
  <si>
    <t>wejścia</t>
  </si>
  <si>
    <t xml:space="preserve">budynek nie ogrodzony </t>
  </si>
  <si>
    <t>5 wejść,
gaśnice - 7 szt.</t>
  </si>
  <si>
    <t>alarm</t>
  </si>
  <si>
    <t>2 wejścia,
gaśnice - 9 szt.</t>
  </si>
  <si>
    <t>alarm, budynek jest ogrodzony</t>
  </si>
  <si>
    <t>4 wejścia
gaśnice - 15 szt.</t>
  </si>
  <si>
    <t>osobne wejścia</t>
  </si>
  <si>
    <t>budynek nie ogrodzony,</t>
  </si>
  <si>
    <t>budynek nie ogrodzony
brak zabezpieczeń</t>
  </si>
  <si>
    <t>3 wyjścia,
gaśnice - 14 szt.,
hydrant - 2 szt</t>
  </si>
  <si>
    <t>monitoring, alarm, czujniki ruchu, nie ogrodzona posesja</t>
  </si>
  <si>
    <t>dwie wspólne klatki schodowe</t>
  </si>
  <si>
    <t>zamykane na domofon klatki schodowe</t>
  </si>
  <si>
    <t>gaśnica</t>
  </si>
  <si>
    <t xml:space="preserve">alarm, minitorowanie sygnałów alarmowych </t>
  </si>
  <si>
    <t>brak, budynek ogrodzony</t>
  </si>
  <si>
    <t>brak , budynek ogrodzony</t>
  </si>
  <si>
    <t>tak</t>
  </si>
  <si>
    <t xml:space="preserve">nie </t>
  </si>
  <si>
    <t>nie</t>
  </si>
  <si>
    <t xml:space="preserve">komora śmietnikowa </t>
  </si>
  <si>
    <t>komora śmietnikowa</t>
  </si>
  <si>
    <t>plac zabaw, komora śmietnikowa</t>
  </si>
  <si>
    <t xml:space="preserve">komora śmietnikowa, 2 schowki </t>
  </si>
  <si>
    <t>Uwagi / BUDOWLE DODATKOWE</t>
  </si>
  <si>
    <t>Budynek w stanie nadającym się do remontu; stan więźby dachowej i stan ścian nośnych - zadawalający, Stolarka okienna - powybijane szyby, zabite deskami.</t>
  </si>
  <si>
    <t xml:space="preserve">Budynek po pożarze (zużycie techniczne: 70%), częściowo rozpoczęty remont. </t>
  </si>
  <si>
    <t>Media</t>
  </si>
  <si>
    <t>Wodociąg, ogrzewanie gazowe, kanalizacja, energia elektryczna</t>
  </si>
  <si>
    <t>wodociąg, ogrzewanie gazowe, kanalizacja, energia elektryczna</t>
  </si>
  <si>
    <t>wodocią, kanalizacja, ogrzewanie elektryczne</t>
  </si>
  <si>
    <t>wodociąg, kanalizacja, ogrzewanie gazowe</t>
  </si>
  <si>
    <t>wodociąg, kanalizacja, ogrzewanie gazowe, energia elektryczna</t>
  </si>
  <si>
    <t xml:space="preserve">gaz, energia elektryczna, woda, kanalizacja sanitarna </t>
  </si>
  <si>
    <t>energia elektryczna, wodociąg, kanalizacja, ogrzewanie gazowe, telefon, radiostacja</t>
  </si>
  <si>
    <t>energia elektryczna, wodociąg, kanalizacja, ogrzewanie gazowe, telefon</t>
  </si>
  <si>
    <t xml:space="preserve">energia elektryczna, wodociąg, kanalizacja, ogrzewanie gazowe </t>
  </si>
  <si>
    <t xml:space="preserve">wodociąg, kanalizacja, elektryka </t>
  </si>
  <si>
    <t xml:space="preserve">ogrzewanie gazowe, wodociąg, kanalizacja, energia elektryczna </t>
  </si>
  <si>
    <t>woda, kanalizacja - media odcięte</t>
  </si>
  <si>
    <t>woda, kanalizacja, gaz, energia elktryczna</t>
  </si>
  <si>
    <t>wodociąg, kanalizacja, prąd, gaz, C.O.</t>
  </si>
  <si>
    <t>wodociąg, kanalizacja, prąd, C.O.</t>
  </si>
  <si>
    <t>prąd</t>
  </si>
  <si>
    <t>wodociag, kanalizacja, prąd, C.O. na paliwo stałe</t>
  </si>
  <si>
    <r>
      <t>budynek komunalny tzw. "willa" -</t>
    </r>
    <r>
      <rPr>
        <b/>
        <sz val="9"/>
        <rFont val="Roboto Light"/>
      </rPr>
      <t xml:space="preserve"> budynek nie jest użytkowany </t>
    </r>
    <r>
      <rPr>
        <sz val="9"/>
        <rFont val="Roboto Light"/>
      </rPr>
      <t>(otwory okienne i drzwiowe zabezpieczone przed wejściem osób postronnych, media odcięte)</t>
    </r>
  </si>
  <si>
    <t xml:space="preserve">Budynek znajduje się na terenie nieogrodzonym, budynek w stanie nadającym się do remontu, stan więźby dachowej i stan ścian nośnych zadowalający, otwory okienne i drzwiowe zabezpieczone są przed wejściem osób postronnych (zabite deskami). </t>
  </si>
  <si>
    <t>Odtworzeniowa</t>
  </si>
  <si>
    <t>Lokal wynajmowany przez Gminę Lesznowola dla Biblioteki Gminnej</t>
  </si>
  <si>
    <t>ul. Topolowa 2, 05-500 Mysiadło</t>
  </si>
  <si>
    <t>Lokal wynajmowany przez Gminę Lesznowola dla Gminnego Ośrodka Kultury</t>
  </si>
  <si>
    <r>
      <t xml:space="preserve">Maszyny, urządzenia i wyposażenie łącznie </t>
    </r>
    <r>
      <rPr>
        <b/>
        <sz val="9"/>
        <rFont val="Roboto Light"/>
      </rPr>
      <t>(Urząd Gminy Lesznowola)</t>
    </r>
  </si>
  <si>
    <t>Wyposażenie lokalu wynajmowanego przez Gminę Lesznowola Poczcie Polskiej</t>
  </si>
  <si>
    <r>
      <t xml:space="preserve">Maszyny, urządzenia i wyposażenie łącznie </t>
    </r>
    <r>
      <rPr>
        <b/>
        <sz val="9"/>
        <rFont val="Roboto Light"/>
      </rPr>
      <t>(OSP MROKÓW, OSP NOWA WOLA, OSP ZAMIENIE)</t>
    </r>
  </si>
  <si>
    <t>komputer Dell T3620 mt + Office 2016 + Windows 10 Pro</t>
  </si>
  <si>
    <t xml:space="preserve">Monitor Dell P2418 (1) </t>
  </si>
  <si>
    <t xml:space="preserve">Monitor Dell P2418 (2) </t>
  </si>
  <si>
    <t>Komputer do obsługi e-sesji Dell Inspiron 7577</t>
  </si>
  <si>
    <t>Komputer Dell Optiplex 7460 AIO</t>
  </si>
  <si>
    <t>Biblioteka taśmowa Dell PowerVault TL2000</t>
  </si>
  <si>
    <t>Instalacja sygnalizacji pożaru, alarmowa, kontroli dostępu… w budynku Gminy Lesznowola</t>
  </si>
  <si>
    <t>Radarowy wyświetlacz prędkości na skrzyżowaniu ul. Łączności, Polnej i Lipowej w Łazach</t>
  </si>
  <si>
    <t>Rzutnik Ricoh PJ</t>
  </si>
  <si>
    <t>Drukarka HP PageWide Pro 477dw D3Q20B</t>
  </si>
  <si>
    <t xml:space="preserve">Drukarka - Urządzenie HP 477 </t>
  </si>
  <si>
    <t>Urządzenie wielofunkcyjne CANON iRAC 3530i</t>
  </si>
  <si>
    <t>Drukarka EPSON WORKFORCE PRO WF-6090DW</t>
  </si>
  <si>
    <t>(1) Komputer All In One Optiplex 7460n z Win10Pro + MS Office 2019 Standard</t>
  </si>
  <si>
    <t>(2) Komputer All In One Optiplex 7460n z Win10Pro + MS Office 2019 Standard</t>
  </si>
  <si>
    <t>(3) Komputer All In One Optiplex 7460n z Win10Pro + MS Office 2019 Standard</t>
  </si>
  <si>
    <t>(4) Komputer All In One Optiplex 7460n z Win10Pro + MS Office 2019 Standard</t>
  </si>
  <si>
    <t>(5) Komputer All In One Optiplex 7460n z Win10Pro + MS Office 2019 Standard</t>
  </si>
  <si>
    <t>(6) Komputer All In One Optiplex 7460n z Win10Pro + MS Office 2019 Standard</t>
  </si>
  <si>
    <t>(7) Komputer All In One Optiplex 7460n z Win10Pro + MS Office 2019 Standard</t>
  </si>
  <si>
    <t>(8) Komputer All In One Optiplex 7460n z Win10Pro + MS Office 2019 Standard</t>
  </si>
  <si>
    <t>(9) Komputer All In One Optiplex 7460n z Win10Pro + MS Office 2019 Standard</t>
  </si>
  <si>
    <t>(10) Komputer All In One Optiplex 7460n z Win10Pro + MS Office 2019 Standard</t>
  </si>
  <si>
    <t>(11) Komputer All In One Optiplex 7460n z Win10Pro + MS Office 2019 Standard</t>
  </si>
  <si>
    <t>(12) Komputer All In One Optiplex 7460n z Win10Pro + MS Office 2019 Standard</t>
  </si>
  <si>
    <t>(13) Komputer All In One Optiplex 7460n z Win10Pro + MS Office 2019 Standard</t>
  </si>
  <si>
    <t>(14) Komputer All In One Optiplex 7460n z Win10Pro + MS Office 2019 Standard</t>
  </si>
  <si>
    <t>(15) Komputer All In One Optiplex 7460n z Win10Pro + MS Office 2019 Standard</t>
  </si>
  <si>
    <t xml:space="preserve">Switch NETGEAR XSM4316S </t>
  </si>
  <si>
    <t>(1) Drukarka laserowa HP Laserjet PRO M15W</t>
  </si>
  <si>
    <t>Komputer Dell OptiPlex 7460 All-in_One wraz z oprogramowaniem Microsoft Offi2019 Sngl LP 1 License No Level (1)</t>
  </si>
  <si>
    <t>Komputer Dell OptiPlex 7460 All-in_One wraz z oprogramowaniem Microsoft Offi2019 Sngl LP 1 License No Level (2)</t>
  </si>
  <si>
    <t>Komputer Dell OptiPlex 7460 All-in_One wraz z oprogramowaniem Microsoft Offi2019 Sngl LP 1 License No Level (3)</t>
  </si>
  <si>
    <t>Komputer Dell OptiPlex 7460 All-in_One wraz z oprogramowaniem Microsoft Offi2019 Sngl LP 1 License No Level (4)</t>
  </si>
  <si>
    <t>(8) Skaner PLUSTEK Optislim 2610</t>
  </si>
  <si>
    <t xml:space="preserve">Pulpit sterujący w stystemie ostrzegania i alarmowania mieszkańców gminy Lesznowola </t>
  </si>
  <si>
    <t xml:space="preserve">Agregat prądotwórczy (zespół prądotwórczy) SMG-30RA-S </t>
  </si>
  <si>
    <t>Urządzenie kopertujące HEFTER SI series</t>
  </si>
  <si>
    <t>Urządzenie wielofunkcyjne CANON IRAC 5540i (kserokopiarka)</t>
  </si>
  <si>
    <t>Urządzenie wielofunkcyjne CANON C3826i (Image RUNNER ADVANCE DX) z finiszerem, szafką</t>
  </si>
  <si>
    <t>Urządzenie wielofunkcyjne CANON IRAC 5560i</t>
  </si>
  <si>
    <t>Skaner FUJITSU fi-7260</t>
  </si>
  <si>
    <t>Komputer AIO Fujitsu K5010</t>
  </si>
  <si>
    <t>Komputer AIO Fujitsu K5011</t>
  </si>
  <si>
    <t>Skaner fotoEPSON Perfection V600 "(1)</t>
  </si>
  <si>
    <t>Skaner fotoEPSON Perfection V600 "(2)</t>
  </si>
  <si>
    <t>Skaner fotoEPSON Perfection V600 "(3)</t>
  </si>
  <si>
    <t>Komputer Fujitsu K5010 AiO (1)</t>
  </si>
  <si>
    <t>Komputer Fujitsu K5010 AiO (2)</t>
  </si>
  <si>
    <t>Komputer Fujitsu K5010 AiO (3)</t>
  </si>
  <si>
    <t>Komputer Fujitsu K5010 AiO (4)</t>
  </si>
  <si>
    <t>Komputer DELL Inspiron G15</t>
  </si>
  <si>
    <t xml:space="preserve">Czytnik linii papilarnych (skaner odcisków palców) </t>
  </si>
  <si>
    <t>Modem ALCATEL MW40V</t>
  </si>
  <si>
    <t xml:space="preserve">Czytnik do kart kryptograficznych </t>
  </si>
  <si>
    <t>HUB USB 3.0 z własnym zasilaniem</t>
  </si>
  <si>
    <t>Serwer oraz macierz do serwerowni</t>
  </si>
  <si>
    <t>Urządzenie wielofunkcyjne 3w1 EPSON EcoTank</t>
  </si>
  <si>
    <t>Sprzęt z oprogramowaniem - usługa e-Urząd</t>
  </si>
  <si>
    <t xml:space="preserve">Urządzenie wielofunkcyjne (drukarka) CANON IRAC355i </t>
  </si>
  <si>
    <t>Agregat prądotwórczy, stacjonarny w obudowie dźwiękochłonnej o mocy 100kW - UG Lesznowola</t>
  </si>
  <si>
    <t>Urządzenie wielofunkcyjne CANON IRADX C 257i</t>
  </si>
  <si>
    <t>Negear GS308T-100PES S350</t>
  </si>
  <si>
    <t>Urządzenie wielofunkcyjne CANON IRADX C 257 i</t>
  </si>
  <si>
    <t>Urządzenie wielofunkcyjne KONICA Minolta</t>
  </si>
  <si>
    <t>Urządzenie wielofunkcyjne HP - drukarka</t>
  </si>
  <si>
    <t xml:space="preserve">Drukarka 3850 EPSON L3251 ECOTANK </t>
  </si>
  <si>
    <t>Drukarka - urządzenie wielofunkcyjne 3w1 EPSON Eco Tank L3250</t>
  </si>
  <si>
    <t>Urządzenie do pomiaru… temperatury powietrza, wilgotności</t>
  </si>
  <si>
    <t>System kolejkowy (komputer wyświetlacza centralnego, wyświetlacz centralny, uchwyty, kable…)</t>
  </si>
  <si>
    <t>System kolejkowy (7 ekranów o wielkości 65")</t>
  </si>
  <si>
    <t>Sprzęt komputerowy: Ubiquiti U6-LR Punkt dostępowy UniFi 6 Long Range (6 szt. urządzeń WIFI dzięki którym w całym budynku jest do niego dostęp)</t>
  </si>
  <si>
    <t xml:space="preserve">Desktop LENOVO Legion T5 i5-11400F/16GB/512 RTX 3060Ti - komputer stacjonarny </t>
  </si>
  <si>
    <t>Komputer Microsoft Surface Pro 9, Windows 11 + akcesoria</t>
  </si>
  <si>
    <t>Urządzenie wielofunkcyjne CANON IRADX C357i</t>
  </si>
  <si>
    <t>Drukarka etykiet GK420t, termotransferowa</t>
  </si>
  <si>
    <t>Monitor DELL LED 24" SE2422H</t>
  </si>
  <si>
    <t>Switch zarządzalny - Netgear SMART GS308E 8-portowy 15262</t>
  </si>
  <si>
    <t>Urządzenie wielofunkcyjne CANON IRADX C 357i (kserokopiarka)</t>
  </si>
  <si>
    <t>Urządzenie medyczne do radiografii cyfrowej OWANDY One Size 1 SN 24731 CAL 11769 (Ośrodek Zdrowia Magdalenka)</t>
  </si>
  <si>
    <t xml:space="preserve">Radarowy wyświetlacz Prędkości ul. Szkolna przy ZSP w Nowej Iwicznej </t>
  </si>
  <si>
    <t xml:space="preserve">Radarowy wyświetlacz Prędkości ul. Ignacego Krasickiego przy ZSP w Nowej Iwicznej </t>
  </si>
  <si>
    <t>Kamera termowizyjna Seek Thermal AttckPro z retraktorem i walizką ochronną - OSP Mroków</t>
  </si>
  <si>
    <t>Unit stomatologiczny EURODENT/OASI + kompresor medyczny SN 039231414 oraz  OWANDY One Size 1 SN 24729 CAL 10627 (Ośrodek Zdrowia Magdalenka)</t>
  </si>
  <si>
    <t>Monitor SAMSUNG 49" A950 + system montażowy</t>
  </si>
  <si>
    <t xml:space="preserve">Monitor SAMSUNG 49" A950 + system montażowy </t>
  </si>
  <si>
    <t>Zestaw komputerowy LENOVO Legion + Monitor SAMSUNG 49" A950</t>
  </si>
  <si>
    <t>Monitor Samsung 49" A950 plus system montażowy</t>
  </si>
  <si>
    <t>Urządzenie wielofunkcyjne CANON IRADXC 259iMFP</t>
  </si>
  <si>
    <t>Szafa Rack Mirsan 24U</t>
  </si>
  <si>
    <t>Serwer typ A - NTT System S.A. Tytan 4208S80 nr ser.19068739390</t>
  </si>
  <si>
    <t>Sieciowy serwer plików - Synology RS1219 + nr ser.1910QQRT207MB</t>
  </si>
  <si>
    <t>Zasilacz awaryjny GT S UPS 2000VA nr ser. 190321-69090057</t>
  </si>
  <si>
    <t>Przełącznik sieciowy D-Link DGS 1100-24 nr ser. SG0A318000301</t>
  </si>
  <si>
    <t>Komputer OptiPlex All inOne Plus 7420 23,8" FHD/i514600/16GB/512GB SSD/WiFi/HAS/K+M/Win 11 Pro/5Y ProSupport+KYHD</t>
  </si>
  <si>
    <t>Drukarka XEROX PHASER 3020</t>
  </si>
  <si>
    <t>Biurowa drukarka Zebra ZD621t ZD6A143-31EF00EZ</t>
  </si>
  <si>
    <t>Drukarka Canon Laser I-sensys SFP color LBP673Cdw</t>
  </si>
  <si>
    <t xml:space="preserve">Urządzenie UTM FORTINET FORTIGATE 61F </t>
  </si>
  <si>
    <t>Stacjonarny</t>
  </si>
  <si>
    <t>4/48/487/050</t>
  </si>
  <si>
    <t>4/48/487/051</t>
  </si>
  <si>
    <t>4/48/487/052</t>
  </si>
  <si>
    <t>4/48/487/055</t>
  </si>
  <si>
    <t>4/48/487/056</t>
  </si>
  <si>
    <t>4/48/487/057</t>
  </si>
  <si>
    <t>4/48/487/058</t>
  </si>
  <si>
    <t>6/62/624/002</t>
  </si>
  <si>
    <t>6/62/622/003</t>
  </si>
  <si>
    <t>6/66/662/002</t>
  </si>
  <si>
    <t>8/80/803/044</t>
  </si>
  <si>
    <t>8/80/803/045</t>
  </si>
  <si>
    <t>8/80/803/046</t>
  </si>
  <si>
    <t>8/80/803/048</t>
  </si>
  <si>
    <t>8/80/803/049</t>
  </si>
  <si>
    <t>8/80/803/051</t>
  </si>
  <si>
    <t>4/48/487/335</t>
  </si>
  <si>
    <t>4/48/487/336</t>
  </si>
  <si>
    <t>4/48/487/337</t>
  </si>
  <si>
    <t>4/48/487/338</t>
  </si>
  <si>
    <t>4/48/487/339</t>
  </si>
  <si>
    <t>4/48/487/340</t>
  </si>
  <si>
    <t>4/48/487/341</t>
  </si>
  <si>
    <t>4/48/487/342</t>
  </si>
  <si>
    <t>4/48/487/343</t>
  </si>
  <si>
    <t>4/48/487/344</t>
  </si>
  <si>
    <t>4/48/487/345</t>
  </si>
  <si>
    <t>4/48/487/346</t>
  </si>
  <si>
    <t>4/48/487/347</t>
  </si>
  <si>
    <t>4/48/487/348</t>
  </si>
  <si>
    <t>4/48/487/349</t>
  </si>
  <si>
    <t>4/48/487/350</t>
  </si>
  <si>
    <t>8/80/803/053</t>
  </si>
  <si>
    <t>4/48/487/408</t>
  </si>
  <si>
    <t>4/48/487/410</t>
  </si>
  <si>
    <t>4/48/487/411</t>
  </si>
  <si>
    <t>4/48/487/412</t>
  </si>
  <si>
    <t>4/48/487/502</t>
  </si>
  <si>
    <t>4/48/488/001</t>
  </si>
  <si>
    <t>6/66/669/011</t>
  </si>
  <si>
    <t>8/80/803/057</t>
  </si>
  <si>
    <t>8/80/803/058</t>
  </si>
  <si>
    <t>8/80/803/059</t>
  </si>
  <si>
    <t>8/80/803/060</t>
  </si>
  <si>
    <t>8/80/803/061</t>
  </si>
  <si>
    <t>4/48/487/553</t>
  </si>
  <si>
    <t>4/48/487/529</t>
  </si>
  <si>
    <t>4/48/487/530</t>
  </si>
  <si>
    <t>4/48/487/531</t>
  </si>
  <si>
    <t>4/48/487/554</t>
  </si>
  <si>
    <t>4/48/487/555</t>
  </si>
  <si>
    <t>4/48/487/556</t>
  </si>
  <si>
    <t>4/48/487/557</t>
  </si>
  <si>
    <t>4/48/487/558</t>
  </si>
  <si>
    <t>4/48/487/559</t>
  </si>
  <si>
    <t>4/48/487/560</t>
  </si>
  <si>
    <t>4/48/487/561</t>
  </si>
  <si>
    <t>4/48/487/563</t>
  </si>
  <si>
    <t>4/48/487/546</t>
  </si>
  <si>
    <t>4/48/487/548</t>
  </si>
  <si>
    <t>4/48/487/550</t>
  </si>
  <si>
    <t>4/48/487/552</t>
  </si>
  <si>
    <t>4/48/487/564</t>
  </si>
  <si>
    <t>4/48/487/565</t>
  </si>
  <si>
    <t>4/48/487/566</t>
  </si>
  <si>
    <t>8/80/803/072</t>
  </si>
  <si>
    <t>4/48/487/593</t>
  </si>
  <si>
    <t>8/80803/073</t>
  </si>
  <si>
    <t>6/66/669/012</t>
  </si>
  <si>
    <t>8/80/803/062</t>
  </si>
  <si>
    <t>8/80/803/064</t>
  </si>
  <si>
    <t>8/80/803/063</t>
  </si>
  <si>
    <t>8/80/803/065</t>
  </si>
  <si>
    <t>8/080/803/071</t>
  </si>
  <si>
    <t>8/80/803/066</t>
  </si>
  <si>
    <t>8/80/803/067</t>
  </si>
  <si>
    <t>8/80/803/068</t>
  </si>
  <si>
    <t>8/80/803/070</t>
  </si>
  <si>
    <t>8/80/800/008</t>
  </si>
  <si>
    <t>8/80/800/009</t>
  </si>
  <si>
    <t>8/80/800/010</t>
  </si>
  <si>
    <t>8/80/800/011</t>
  </si>
  <si>
    <t>8/80/800/012</t>
  </si>
  <si>
    <t>4/48/487/595</t>
  </si>
  <si>
    <t>4/48/487/596</t>
  </si>
  <si>
    <t>4/48/487/603</t>
  </si>
  <si>
    <t>4/48/487/604</t>
  </si>
  <si>
    <t>4/48/487/597</t>
  </si>
  <si>
    <t>8/80/803/074</t>
  </si>
  <si>
    <t>8/80/803/075</t>
  </si>
  <si>
    <t>4/48/487/600</t>
  </si>
  <si>
    <t>4/48/487/601</t>
  </si>
  <si>
    <t>8/80/803/076</t>
  </si>
  <si>
    <t>8/80/802/045</t>
  </si>
  <si>
    <t>6/62/622/005</t>
  </si>
  <si>
    <t>6/62/622/006</t>
  </si>
  <si>
    <t>6/62/622/007</t>
  </si>
  <si>
    <t>8/80/802/046</t>
  </si>
  <si>
    <t>4/48/487/605</t>
  </si>
  <si>
    <t>4/48/487/606</t>
  </si>
  <si>
    <t>4/48/487/607</t>
  </si>
  <si>
    <t>4/48/487/608</t>
  </si>
  <si>
    <t>8/80/803/077</t>
  </si>
  <si>
    <t>4/48/487/609</t>
  </si>
  <si>
    <t>4/48/487/610</t>
  </si>
  <si>
    <t>4/48/487/611</t>
  </si>
  <si>
    <t>4/48/487/612</t>
  </si>
  <si>
    <t>4/48/487/613</t>
  </si>
  <si>
    <t>4/48/487/614</t>
  </si>
  <si>
    <t>4/48/487/615</t>
  </si>
  <si>
    <t>4/48/487/616</t>
  </si>
  <si>
    <t>4/48/487/617</t>
  </si>
  <si>
    <t>4/48/487/618</t>
  </si>
  <si>
    <t>4/48/487/619</t>
  </si>
  <si>
    <t>4/48/487/620</t>
  </si>
  <si>
    <t>4/48/487/621</t>
  </si>
  <si>
    <t>4/48/487/622</t>
  </si>
  <si>
    <t>4/48/487/623</t>
  </si>
  <si>
    <t>4/48/487/624</t>
  </si>
  <si>
    <t>4/48/487/625</t>
  </si>
  <si>
    <t>4/48/487/626</t>
  </si>
  <si>
    <t>4/48/487/627</t>
  </si>
  <si>
    <t>4/48/487/628</t>
  </si>
  <si>
    <t>4/48/487/629</t>
  </si>
  <si>
    <t>4/48/487/630</t>
  </si>
  <si>
    <t>4/48/487/631</t>
  </si>
  <si>
    <t>4/48/487/632</t>
  </si>
  <si>
    <t>4/48/487/633</t>
  </si>
  <si>
    <t>8/80/803/078</t>
  </si>
  <si>
    <t>8/80/803/079</t>
  </si>
  <si>
    <t>8/80/803/080</t>
  </si>
  <si>
    <t>4/48/487/642</t>
  </si>
  <si>
    <t>Laptop Dell XPS 13 9365 + Office 2016 + Windows 10 Pro</t>
  </si>
  <si>
    <t>Laptop Dell L5580 + Office 2016 + Windows 10 Pro</t>
  </si>
  <si>
    <t>Laptop Inspiron 3179 m3 - 7Y30/11, 6/4GB/128GB/Win10H Szary</t>
  </si>
  <si>
    <t>Notebook Dell Vostro 3584 i3/7020U 8 GB SSD 15.6" /w10Pro/ Office 2019 Standard</t>
  </si>
  <si>
    <t>Notebook Dell G3 15-3579 i 7-8750H 15,6</t>
  </si>
  <si>
    <t xml:space="preserve">Laptop do streamingu DELL Inspiron G5 5500-6506 i7-10750H 32GB… </t>
  </si>
  <si>
    <t xml:space="preserve">(1) Notebook DELL Vostro 3501/i3/8GB/256GB… MS Office 2019 H&amp;B </t>
  </si>
  <si>
    <t xml:space="preserve">(2) Notebook DELL Vostro 3501/i3/8GB/256GB… MS Office 2019 H&amp;B </t>
  </si>
  <si>
    <t>(3) Notebook DELL Vostro 3501/i3/8GB/256GB…</t>
  </si>
  <si>
    <t>(4) Notebook DELL Vostro 3501/i3/8GB/256GB…</t>
  </si>
  <si>
    <t>(5) Notebook DELL Vostro 3501/i3/8GB/256GB…</t>
  </si>
  <si>
    <t xml:space="preserve">(6) Notebook DELL Vostro 3501/i3/8GB/256GB… </t>
  </si>
  <si>
    <t xml:space="preserve">(7) Notebook HP 250 G7 i3/8GB/256GB… </t>
  </si>
  <si>
    <t>(1) Notebook DELL Vostro i3/16 GB RAM/256 GB SSD/ Windows 10 Pro</t>
  </si>
  <si>
    <t xml:space="preserve">(2) Notebook DELL Vostro i3/16 GB RAM/256 GB SSD/ Windows 10 Pro </t>
  </si>
  <si>
    <t>(3) Notebook DELL Vostro i3/16 GB RAM/256 GB SSD/ Windows 10 Pro</t>
  </si>
  <si>
    <t>(4) Notebook DELL Vostro i3/16 GB RAM/256 GB SSD/ Windows 10 Pro</t>
  </si>
  <si>
    <t>(5) Notebook DELL Vostro i3/16 GB RAM/256 GB SSD/ Windows 10 Pro</t>
  </si>
  <si>
    <t xml:space="preserve">Notebook DELL Latitude 3510 15.6inch FHD i5-10310U 16 GB… </t>
  </si>
  <si>
    <t>Notebook DELL Latitude 3510 15.6inch FHD i5-10310U 16 GB…</t>
  </si>
  <si>
    <t>Laptop</t>
  </si>
  <si>
    <t>Stacja mobilna - Notebook HP PROBOOK 455</t>
  </si>
  <si>
    <t>Tablet Samsung S7… bronze</t>
  </si>
  <si>
    <t>Skaner Vilsan mod. K21</t>
  </si>
  <si>
    <t>Tester światłowodów LAN POE OPM VFL Noyafa NF-8508</t>
  </si>
  <si>
    <t>Kamera termowizyjna UTi730E oraz UT-Z003 soczewska do kamer termowizyjnych - karta służbowa</t>
  </si>
  <si>
    <t xml:space="preserve">Notebook / Laptop 13,6" Apple MacBook Air plus rozszerzenie gwarancji </t>
  </si>
  <si>
    <t>Zestaw komputerowy LaptopDell Latitude 5540, monitor Dell S3432DWC, stacja dokująca Dell WD22TB4</t>
  </si>
  <si>
    <t>Monitor przenośny Verbatim 15,6" Full HD 49592</t>
  </si>
  <si>
    <t>Laptop Dell Latitude 5550</t>
  </si>
  <si>
    <t>Czytnik linii papilarnych UareU Hid DigitalPersona 5300Fingerprint Reader, Numer seryjny P102C303469</t>
  </si>
  <si>
    <t>Czytnik linii papilarnych UareU Hid DigitalPersona 5300Fingerprint Reader, Numer seryjny P102C301116</t>
  </si>
  <si>
    <t>4/48/487/048</t>
  </si>
  <si>
    <t>4/48/487/049</t>
  </si>
  <si>
    <t>4/48/487/054</t>
  </si>
  <si>
    <t>4/48/487/351</t>
  </si>
  <si>
    <t>4/48/487/409</t>
  </si>
  <si>
    <t>4/48/487/494</t>
  </si>
  <si>
    <t>4/48/487/495</t>
  </si>
  <si>
    <t>4/48/487/496</t>
  </si>
  <si>
    <t>4/48/487/497</t>
  </si>
  <si>
    <t>4/48/487/498</t>
  </si>
  <si>
    <t>4/48/487/499</t>
  </si>
  <si>
    <t>4/48/487/500</t>
  </si>
  <si>
    <t>4/48/487/501</t>
  </si>
  <si>
    <t>4/48/487/503</t>
  </si>
  <si>
    <t>4/48/487/504</t>
  </si>
  <si>
    <t>4/48/487/505</t>
  </si>
  <si>
    <t>4/48/487/506</t>
  </si>
  <si>
    <t>4/48/487/507</t>
  </si>
  <si>
    <t>4/48/487/508</t>
  </si>
  <si>
    <t>4/48/487/509</t>
  </si>
  <si>
    <t>4/48/487/510</t>
  </si>
  <si>
    <t>4/48/487/511</t>
  </si>
  <si>
    <t>4/48/487/512</t>
  </si>
  <si>
    <t>4/48/487/513</t>
  </si>
  <si>
    <t>4/48/487/514</t>
  </si>
  <si>
    <t>4/48/487/515</t>
  </si>
  <si>
    <t>4/48/487/516</t>
  </si>
  <si>
    <t>4/48/487/517</t>
  </si>
  <si>
    <t>4/48/487/518</t>
  </si>
  <si>
    <t>4/48/487/519</t>
  </si>
  <si>
    <t>4/48/487/520</t>
  </si>
  <si>
    <t>4/48/487/521</t>
  </si>
  <si>
    <t>4/48/487/522</t>
  </si>
  <si>
    <t>4/48/487/523</t>
  </si>
  <si>
    <t>4/48/487/524</t>
  </si>
  <si>
    <t>4/48/487/525</t>
  </si>
  <si>
    <t>4/48/487/526</t>
  </si>
  <si>
    <t>4/48/487/527</t>
  </si>
  <si>
    <t>4/48/487/528</t>
  </si>
  <si>
    <t>4/48/487/532</t>
  </si>
  <si>
    <t>4/48/487/533</t>
  </si>
  <si>
    <t>4/48/487/534</t>
  </si>
  <si>
    <t>4/48/487/535</t>
  </si>
  <si>
    <t>4/48/487/536</t>
  </si>
  <si>
    <t>4/48/487/537</t>
  </si>
  <si>
    <t>4/48/487/538</t>
  </si>
  <si>
    <t>4/48/487/539</t>
  </si>
  <si>
    <t>4/48/487/540</t>
  </si>
  <si>
    <t>4/48/487/542</t>
  </si>
  <si>
    <t>4/48/487/598</t>
  </si>
  <si>
    <t>4/48/487/599</t>
  </si>
  <si>
    <t>8/80/800/013</t>
  </si>
  <si>
    <t>6/62/622/008</t>
  </si>
  <si>
    <t>4/48/487/634</t>
  </si>
  <si>
    <t>4/48/487/635</t>
  </si>
  <si>
    <t>4/48/487/636</t>
  </si>
  <si>
    <t>4/48/487/637</t>
  </si>
  <si>
    <t>4/48/487/638</t>
  </si>
  <si>
    <t>4/48/487/643</t>
  </si>
  <si>
    <t>4/48/487/644</t>
  </si>
  <si>
    <t>Przenośny</t>
  </si>
  <si>
    <t>brak podziału</t>
  </si>
  <si>
    <t>Lesznowola, ul. Gminna 60, 05-506</t>
  </si>
  <si>
    <t xml:space="preserve">Budynek komunalny (przeznaczony do przechowywania sprzętu, mebli) </t>
  </si>
  <si>
    <t>budynek komunalny (przeznaczony na potrzeby Gminnego Ośrodka Kultury)</t>
  </si>
  <si>
    <t>cele kulturalne</t>
  </si>
  <si>
    <t>cele gospodarcze</t>
  </si>
  <si>
    <t>ściany murowane, okna drewniane</t>
  </si>
  <si>
    <t xml:space="preserve">blacha </t>
  </si>
  <si>
    <t>Tak</t>
  </si>
  <si>
    <t>wodociąg, kanalizacja, gaz, energia elektryczna, instalacja C.O. (gazowa)</t>
  </si>
  <si>
    <t>remont kapitalny, 2025 rok</t>
  </si>
  <si>
    <t>bardzo dobry</t>
  </si>
  <si>
    <t>mieszkalny</t>
  </si>
  <si>
    <t>Świetlica, (siedziba: Gminny Ośrodek Kultury, Gminny Ośrodek Pomocy Społecznej)</t>
  </si>
  <si>
    <t>komunalny</t>
  </si>
  <si>
    <t>biurowy</t>
  </si>
  <si>
    <t>cele kulturalne i mieszkalne</t>
  </si>
  <si>
    <t>cele ochrony p.poż.</t>
  </si>
  <si>
    <t>cele mieszkalne</t>
  </si>
  <si>
    <r>
      <t xml:space="preserve">kontener socjalny - </t>
    </r>
    <r>
      <rPr>
        <b/>
        <sz val="9"/>
        <rFont val="Roboto Light"/>
      </rPr>
      <t>nie użytkowany</t>
    </r>
  </si>
  <si>
    <t>cele komunalne</t>
  </si>
  <si>
    <t xml:space="preserve">Urząd Gminy </t>
  </si>
  <si>
    <t>cele biurowe</t>
  </si>
  <si>
    <r>
      <t xml:space="preserve">budynek komunalny, mieszkalny - </t>
    </r>
    <r>
      <rPr>
        <b/>
        <sz val="9"/>
        <rFont val="Roboto Light"/>
      </rPr>
      <t>nie użytkowany</t>
    </r>
  </si>
  <si>
    <r>
      <t xml:space="preserve">budynek komunalny (graraż 2 stanowiskowy z częścią gospodarczą) - </t>
    </r>
    <r>
      <rPr>
        <b/>
        <sz val="9"/>
        <rFont val="Roboto Light"/>
      </rPr>
      <t>nie użytkowany</t>
    </r>
  </si>
  <si>
    <t>cele mieszkalny</t>
  </si>
  <si>
    <t>dobry</t>
  </si>
  <si>
    <t>budynek mieszkalny, 3 lokale (Radiostacja)</t>
  </si>
  <si>
    <t>na parterze</t>
  </si>
  <si>
    <t>wodociąg, kanalizacja, prąd, c.o. na gaz</t>
  </si>
  <si>
    <t>lokal mieszkalny</t>
  </si>
  <si>
    <t>ul. Przyszłości 9 lok. 11, 05-552 Łazy</t>
  </si>
  <si>
    <t>lata '70</t>
  </si>
  <si>
    <t>lokal mieszkalny - nie użytkowany</t>
  </si>
  <si>
    <t>ul. Pelikanów 6F lok. 12</t>
  </si>
  <si>
    <t>nie znany</t>
  </si>
  <si>
    <t>wodociąg, kanalizacja, prąd, co. Na gaz</t>
  </si>
  <si>
    <t>stropodach</t>
  </si>
  <si>
    <t>Nie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</si>
  <si>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23.01.2026 r.)</t>
    </r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</si>
  <si>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16.01.2026 r.)</t>
    </r>
  </si>
  <si>
    <t>Gmina Lesznowola</t>
  </si>
  <si>
    <t>013271111</t>
  </si>
  <si>
    <t>8411Z</t>
  </si>
  <si>
    <t>zgodnie z ustawą o samorządzie gminnym (art. 6, ust. 1: Do zakresu działania gminy należą wszystkie sprawy publiczne
o znaczeniu lokalnym, niezastrzeżone ustawami na rzecz innych podmiotów.
ust. 2. Jeżeli ustawy nie stanowią inaczej, rozstrzyganie w sprawach, o których mowa
w ust. 1, należy do gminy)</t>
  </si>
  <si>
    <t>ul. Gminna 60, ul. Oficerska 1, 05-506 Lesznowola</t>
  </si>
  <si>
    <t>Planowane dochody na 2026 rok: 505.193.749,00 zł. Planowane wydatki na 2026 rok: 521.228.749,00 zł.</t>
  </si>
  <si>
    <t>NIE, PSZOK jest utworzony i prowadzony na zlecenie Gminy Lesznowola przez podmiot zewnętrzny, jest zlokalizwany poza terenem gminy Lesznowola</t>
  </si>
  <si>
    <t>nie dotyczy</t>
  </si>
  <si>
    <t>przez Wykonawcę zewnętrznego</t>
  </si>
  <si>
    <t>TAK</t>
  </si>
  <si>
    <t>TAK, zimowe utrzymanie dróg gminnych, utrzymanie czystości na terenie Gminy,  utrzymanie zieleni na terenie Gminy, konserwacja oświetlenia ulicznego na terenie Gminy, odbiór i zagospodarowanie odpadów komunalnych, wycinka drzew na terenie Gminy, odławianie bezdomnych zwierząt domowych, bieżące utrzymanie dróg gminnych.</t>
  </si>
  <si>
    <t>TAK, teren otwarty, ilość: ok. 8 imprez w ciągu roku, imprezy bezpłatne, liczba uczestników nieznana.</t>
  </si>
  <si>
    <t>TAK, Budynek komunalny tzw. "Willa", ul. Osiedlowa 4, Mysiadło (budynek w złym stanie technicznym, przeznaczony do remontu)</t>
  </si>
  <si>
    <t>czujki p. poż., gaśnice</t>
  </si>
  <si>
    <t xml:space="preserve">Wyciągarka do samochodu </t>
  </si>
  <si>
    <t>Pompa szlamowa</t>
  </si>
  <si>
    <t>Autopompa</t>
  </si>
  <si>
    <t>Motopompa M8/8 P07</t>
  </si>
  <si>
    <t>Motopompa M8/8 P08</t>
  </si>
  <si>
    <t>Hydrauliczny zestaw ratownictwa drogowego</t>
  </si>
  <si>
    <t>Rozpierak kolumnowy, zestaw</t>
  </si>
  <si>
    <t>Nożyce "LUKAS" zestaw ratownictwa drogowego</t>
  </si>
  <si>
    <t>uwzględnione w zakładce MIENIE SU</t>
  </si>
  <si>
    <t>Centralny system zasilania awaryjnego (dostawa, instalacja)</t>
  </si>
  <si>
    <t>Komputer Dell Optiplex 24 AIO i5/16GBRAM/512GBSSD/W11</t>
  </si>
  <si>
    <t>Drukarka laserowa Canon i-SENSYS MF651Cw</t>
  </si>
  <si>
    <t>Drukarka Zebra ZD621T 300DPI, USB EITHERBET ZD6A143-31EF00EZ</t>
  </si>
  <si>
    <t>Zestaw komputerowy: laptop, monitor + stacja dokująca Dell Latitude 5550</t>
  </si>
  <si>
    <t xml:space="preserve">Urządzenie wielofunkcyjne Canon IRADXC259i </t>
  </si>
  <si>
    <t>Monitor komputerowy DELL LED 24 P2425H</t>
  </si>
  <si>
    <t>Telewizor 55 SAMSUNG QE55QN90DATXXH</t>
  </si>
  <si>
    <t>Komputer Lenovo ThinkCentre M90a G5 AIO</t>
  </si>
  <si>
    <t>Drukarka Canon imageRUNNER Advance DX C259i</t>
  </si>
  <si>
    <t>Prokjektor Panasonic, ekran KAUBER</t>
  </si>
  <si>
    <t>Komputer stacjonarny typu AiO Dell Pro 24 All-in-One</t>
  </si>
  <si>
    <t>Stacja robocza typ 1 Dell Pro Max Tower T2</t>
  </si>
  <si>
    <t>Stacja robocza typ 2 Dell Pro Max Tower T2</t>
  </si>
  <si>
    <t>Wielofunkcyjna drukarka kol. A3 Canon Iradx C3926</t>
  </si>
  <si>
    <t>Wielofunkcyjna drukarka kol. A4 Canon Iradx C3926</t>
  </si>
  <si>
    <t>Nagrzewnica olejowa z master BV77 z oprzyrządowaniem</t>
  </si>
  <si>
    <t>Osuszacz powietrza TROTEC TTK 166 ECO</t>
  </si>
  <si>
    <t>Klimatyzator przenośny TROTEC PAC3500S</t>
  </si>
  <si>
    <t xml:space="preserve">Sprzęt ratowniczy, logistyczny, techniczny i wypos. osob. dla zabezp. real. zadań ochrony ludności, obrony cywilnej oraz zarz. kryzys. </t>
  </si>
  <si>
    <t>Sprzęt ratowniczy, logistyczny, techniczny i wypos. osob. dla zabezp. real. zadań ochrony ludności, obrony cywilnej oraz zarz. kryzys.</t>
  </si>
  <si>
    <t>Namiot pneumatyczny JBRS FORTIS 5272 37M2</t>
  </si>
  <si>
    <t>Namiot pneumatyczny JBRS FORTIS 5272 37M</t>
  </si>
  <si>
    <t>4/48/487/654</t>
  </si>
  <si>
    <t>4/48/487/652</t>
  </si>
  <si>
    <t>8/80/803/081</t>
  </si>
  <si>
    <t>8/80/803/082</t>
  </si>
  <si>
    <t>4/48/487/655</t>
  </si>
  <si>
    <t>8/80/803/083</t>
  </si>
  <si>
    <t>4/48/487/656</t>
  </si>
  <si>
    <t>4/48/487/657</t>
  </si>
  <si>
    <t>4/48/487/658</t>
  </si>
  <si>
    <t>4/48/487/659</t>
  </si>
  <si>
    <t>6/62/621/004</t>
  </si>
  <si>
    <t>4/48/487/660</t>
  </si>
  <si>
    <t>4/48/487/661</t>
  </si>
  <si>
    <t>4/48/487/662</t>
  </si>
  <si>
    <t>4/48/487/663</t>
  </si>
  <si>
    <t>4/48/487/664</t>
  </si>
  <si>
    <t>4/48/487/665</t>
  </si>
  <si>
    <t>4/48/487/666</t>
  </si>
  <si>
    <t>4/48/487/667</t>
  </si>
  <si>
    <t>4/48/487/668</t>
  </si>
  <si>
    <t>4/48/487/669</t>
  </si>
  <si>
    <t>8/80/803/084</t>
  </si>
  <si>
    <t>8/80/803/085</t>
  </si>
  <si>
    <t>4/48/487/671</t>
  </si>
  <si>
    <t>4/48/487/672</t>
  </si>
  <si>
    <t>4/48/487/673</t>
  </si>
  <si>
    <t>4/48/487/674</t>
  </si>
  <si>
    <t>4/48/487/675</t>
  </si>
  <si>
    <t>4/48/487/676</t>
  </si>
  <si>
    <t>4/48/487/677</t>
  </si>
  <si>
    <t>4/48/487/678</t>
  </si>
  <si>
    <t>4/48/487/679</t>
  </si>
  <si>
    <t>4/48/487/680</t>
  </si>
  <si>
    <t>4/48/487/681</t>
  </si>
  <si>
    <t>4/48/487/682</t>
  </si>
  <si>
    <t>4/48/487/683</t>
  </si>
  <si>
    <t>4/48/487/684</t>
  </si>
  <si>
    <t>4/48/487/685</t>
  </si>
  <si>
    <t>4/48/487/686</t>
  </si>
  <si>
    <t>4/48/487/687</t>
  </si>
  <si>
    <t>4/48/487/688</t>
  </si>
  <si>
    <t>4/48/487/689</t>
  </si>
  <si>
    <t>4/48/487/690</t>
  </si>
  <si>
    <t>4/48/487/691</t>
  </si>
  <si>
    <t>4/48/487/692</t>
  </si>
  <si>
    <t>4/48/487/693</t>
  </si>
  <si>
    <t>4/48/487/694</t>
  </si>
  <si>
    <t>8/80/803/086</t>
  </si>
  <si>
    <t>8/80/803/087</t>
  </si>
  <si>
    <t>8/80/803/088</t>
  </si>
  <si>
    <t>8/80/803/089</t>
  </si>
  <si>
    <t>8/80/803/090</t>
  </si>
  <si>
    <t>8/80/803/091</t>
  </si>
  <si>
    <t>8/80/803/092</t>
  </si>
  <si>
    <t>8/80/803/093</t>
  </si>
  <si>
    <t>8/80/803/094</t>
  </si>
  <si>
    <t>8/80/803/095</t>
  </si>
  <si>
    <t>4/45/452/001</t>
  </si>
  <si>
    <t>4/45/452/002</t>
  </si>
  <si>
    <t>4/45/452/003</t>
  </si>
  <si>
    <t>6/65/652/003</t>
  </si>
  <si>
    <t>6/65/652/004</t>
  </si>
  <si>
    <t>6/65/652/005</t>
  </si>
  <si>
    <t>6/65/652/006</t>
  </si>
  <si>
    <t>6/65/652/002</t>
  </si>
  <si>
    <t>6/65/652/007</t>
  </si>
  <si>
    <t>6/66/669/013</t>
  </si>
  <si>
    <t>6/66/669/014</t>
  </si>
  <si>
    <t>6/66/669/015</t>
  </si>
  <si>
    <t>6/66/669/016</t>
  </si>
  <si>
    <t>8/80/806/001</t>
  </si>
  <si>
    <t>8/80/806/002</t>
  </si>
  <si>
    <t>8/80/806/003</t>
  </si>
  <si>
    <t>Oprogramowanie "odpady w gminie" dla ROK</t>
  </si>
  <si>
    <t>0/02/020/001</t>
  </si>
  <si>
    <t>Oprogramowanie</t>
  </si>
  <si>
    <t>wliczone w niskocenne składniki mienia</t>
  </si>
  <si>
    <t>Laptop Vostro 3530/Core i5-1334U/16GB/512GB SSD/15,6 FHD</t>
  </si>
  <si>
    <t>Urządzenie UTM FORTINET FORTIGATE 61F</t>
  </si>
  <si>
    <t>Laptop Dell Precision 3591</t>
  </si>
  <si>
    <t>4/48/487/653</t>
  </si>
  <si>
    <t>4/48/487/670</t>
  </si>
  <si>
    <t xml:space="preserve">sukcesywnie, Zamawiający posiada protokoły z obowiązkowych przeglądów 1-rocznych i 5-letnich </t>
  </si>
  <si>
    <t>stan dobry</t>
  </si>
  <si>
    <t>Środki na remonty dróg wydane w 2025 r. - 6157134,00 zł. W trakcie trwania umowy przewidywane są remonty dróg, na które panuje się wydać w 2026 r. - 6000000,00 zł.</t>
  </si>
  <si>
    <t>Zamawiający zlecił Podmiotowi zewnętrznemu.</t>
  </si>
  <si>
    <t>Nie dotyczy</t>
  </si>
  <si>
    <t>Oprogramowanie ArcGIS Desktp Basic</t>
  </si>
  <si>
    <t>Oprogramowanie Statlook</t>
  </si>
  <si>
    <t>Oprogramowanie Autodesk AutoCAD Architecture 2015</t>
  </si>
  <si>
    <t>Oprogramowanie "umowy, Faktury, wnioski i zamównienia"</t>
  </si>
  <si>
    <t>System elektronicznej ewidencji dróg klasy GIS</t>
  </si>
  <si>
    <t xml:space="preserve">Macierz dyskowa QNAP TS-EC1680U </t>
  </si>
  <si>
    <t>Licencja na MS MSCCM (WNP1576)</t>
  </si>
  <si>
    <t>Licencja na MS MSCCM (WNP1577)</t>
  </si>
  <si>
    <t>Licencja na MS Windows serwer 2012 (WNP1578)</t>
  </si>
  <si>
    <t>Monitorowanie PRTG Ultimate (WNP1579)</t>
  </si>
  <si>
    <t>Licencja SD Ewidencja Nieruchomości (EN) (WNP1580)</t>
  </si>
  <si>
    <t xml:space="preserve">Licencja SD Pas Drogowy (PD) (WNP1581) </t>
  </si>
  <si>
    <t xml:space="preserve">Licencja SD Ewidencja Zabytków (EZ) (WNP1582) </t>
  </si>
  <si>
    <t xml:space="preserve">Licencja SD Sprzedaż Alkoholu (EA) (WNP1583) </t>
  </si>
  <si>
    <t xml:space="preserve">Licencja SD Zamówienia Publiczne (ZP) (WNP1584) </t>
  </si>
  <si>
    <t xml:space="preserve">Licencja SD Obsługa Prac Rady Gminy (EPR) (WNP1585) </t>
  </si>
  <si>
    <t xml:space="preserve">SD Gospodarowanie Odpadami (CPG) (WNP1586) </t>
  </si>
  <si>
    <t>Oprogramowanie do serwera WinSrvStd 2012R2 OLP NL Gov 2Proc</t>
  </si>
  <si>
    <t>Oprogramowanie CoreIDRAW Graphics Suite X8 Box</t>
  </si>
  <si>
    <t>Licencja COMARCH ESB</t>
  </si>
  <si>
    <t>Licencja COMARCH EZD</t>
  </si>
  <si>
    <t>Licencja COMARCH PLP</t>
  </si>
  <si>
    <t>Licencja COMARCH EOP</t>
  </si>
  <si>
    <t>Licencja COMARCH Backup</t>
  </si>
  <si>
    <t>Licencja COMARCH SDO</t>
  </si>
  <si>
    <t>Licencja COMARCH Exchange</t>
  </si>
  <si>
    <t>Aplikacja - węzeł lokalny IIP - Infrastr. Inf. Przest.</t>
  </si>
  <si>
    <t>Program NORMA PRO</t>
  </si>
  <si>
    <t>Licencja - rozszerzenie iDRAC funkc. Siec. Karty zarządz. Serwera B i B1</t>
  </si>
  <si>
    <t xml:space="preserve">Licencja na MS Forefront </t>
  </si>
  <si>
    <t>Licencja na MSSCCM</t>
  </si>
  <si>
    <t>Licencja na MS SCOM</t>
  </si>
  <si>
    <t>Licencja na MS Windows serwer 2012</t>
  </si>
  <si>
    <t xml:space="preserve">Aplikacja do prowadzenia rejestru dokumentów płatniczych </t>
  </si>
  <si>
    <t>Oprogramowanie do analizowania logów FORTCILOUD analysis</t>
  </si>
  <si>
    <t>Licencja Statlook 14 Agent - user pack- Oprogramowanie AS Plus</t>
  </si>
  <si>
    <t xml:space="preserve">Licencja F-Secure Elements EPP </t>
  </si>
  <si>
    <t>Komponent e-turystyka wg Projektu "Wirtualny Warszawsk iObszar Funkcjonalny"</t>
  </si>
  <si>
    <t>System e-dostępność - opisy obiektów i audiodeskrypcje, mobilne</t>
  </si>
  <si>
    <t>System kolejkowy (licencja)</t>
  </si>
  <si>
    <t>System kolejkowy (oprogramowanie)</t>
  </si>
  <si>
    <t xml:space="preserve">Licencja na system operacyjny Microsoft Windows Server 2019 </t>
  </si>
  <si>
    <t>Licencja na system operacyjny Microsoft Windows Server 2019</t>
  </si>
  <si>
    <t>Licencja na oprogramowanie antywirusowe GData, Endpoint Protection Business</t>
  </si>
  <si>
    <t>Subskrypcja pakietu usług BEST, SWB i WPF</t>
  </si>
  <si>
    <t>Aplikacja NawiGo do mikronawigacji</t>
  </si>
  <si>
    <t>Licencja na System Informacji o Środowisku</t>
  </si>
  <si>
    <t>Syst. Dziedzinowy do kom. Zmieszk. Oraz do wsp. Z org. Pozarząd. ASI</t>
  </si>
  <si>
    <t>Syst. dziedzinowy do kom. Zmieszk. Oraz do wsp. Z org. Pozarząd. ASI</t>
  </si>
  <si>
    <t>0/02/020/002</t>
  </si>
  <si>
    <t>0/02/020/003</t>
  </si>
  <si>
    <t>0/02/020/004</t>
  </si>
  <si>
    <t>0/02/020/005</t>
  </si>
  <si>
    <t>0/02/020/006</t>
  </si>
  <si>
    <t>0/02/020/007</t>
  </si>
  <si>
    <t>0/02/020/008</t>
  </si>
  <si>
    <t>0/02/020/009</t>
  </si>
  <si>
    <t>0/02/020/010</t>
  </si>
  <si>
    <t>0/02/020/011</t>
  </si>
  <si>
    <t>0/02/020/012</t>
  </si>
  <si>
    <t>0/02/020/013</t>
  </si>
  <si>
    <t>0/02/020/014</t>
  </si>
  <si>
    <t>0/02/020/015</t>
  </si>
  <si>
    <t>0/02/020/016</t>
  </si>
  <si>
    <t>0/02/020/017</t>
  </si>
  <si>
    <t>0/02/020/018</t>
  </si>
  <si>
    <t>0/02/020/019</t>
  </si>
  <si>
    <t>0/02/020/020</t>
  </si>
  <si>
    <t>0/02/020/021</t>
  </si>
  <si>
    <t>0/02/020/022</t>
  </si>
  <si>
    <t>0/02/020/023</t>
  </si>
  <si>
    <t>0/02/020/024</t>
  </si>
  <si>
    <t>0/02/020/025</t>
  </si>
  <si>
    <t>0/02/020/026</t>
  </si>
  <si>
    <t>0/02/020/027</t>
  </si>
  <si>
    <t>0/02/020/028</t>
  </si>
  <si>
    <t>0/02/020/029</t>
  </si>
  <si>
    <t>0/02/020/030</t>
  </si>
  <si>
    <t>0/02/020/031</t>
  </si>
  <si>
    <t>0/02/020/032</t>
  </si>
  <si>
    <t>0/02/020/033</t>
  </si>
  <si>
    <t>0/02/020/034</t>
  </si>
  <si>
    <t>0/02/020/035</t>
  </si>
  <si>
    <t>0/02/020/036</t>
  </si>
  <si>
    <t>0/02/020/037</t>
  </si>
  <si>
    <t>0/02/020/038</t>
  </si>
  <si>
    <t>0/02/020/039</t>
  </si>
  <si>
    <t>0/02/020/040</t>
  </si>
  <si>
    <t>0/02/020/041</t>
  </si>
  <si>
    <t>0/02/020/042</t>
  </si>
  <si>
    <t>0/02/020/043</t>
  </si>
  <si>
    <t>0/02/020/044</t>
  </si>
  <si>
    <t>0/02/020/045</t>
  </si>
  <si>
    <t>0/02/020/046</t>
  </si>
  <si>
    <t>0/02/020/047</t>
  </si>
  <si>
    <t>0/02/020/048</t>
  </si>
  <si>
    <t>0/02/020/049</t>
  </si>
  <si>
    <t>0/02/020/050</t>
  </si>
  <si>
    <t>0/02/020/051</t>
  </si>
  <si>
    <t>0/02/020/052</t>
  </si>
  <si>
    <t>0/02/020/053</t>
  </si>
  <si>
    <t>0/02/020/054</t>
  </si>
  <si>
    <t>0/02/020/055</t>
  </si>
  <si>
    <t>0/02/020/056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</si>
  <si>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30.01.2026)</t>
    </r>
  </si>
  <si>
    <r>
      <t xml:space="preserve">Maszyny od uszkodzeń </t>
    </r>
    <r>
      <rPr>
        <b/>
        <i/>
        <sz val="9"/>
        <color rgb="FFFF0000"/>
        <rFont val="Roboto Light"/>
      </rPr>
      <t>(OSP MROKÓW, OSP NOWA WOLA, OSP ZAMIENIE)</t>
    </r>
  </si>
  <si>
    <t xml:space="preserve">Wiaty przystankowe </t>
  </si>
  <si>
    <t>na potrzeby OSP</t>
  </si>
  <si>
    <t>przeniesione do wykazu budynków i budowli</t>
  </si>
  <si>
    <t>min. 37 m², wysokość 280 cm</t>
  </si>
  <si>
    <t>- zintegrowana podłoga i drzwi; 
- okna roletami i moskitierami;
- konstrukcja zgodna z normami DIN 4102, PN-EN 20811 i ISO 811 
 (trudnopalna, wodoodporna i gazoszczelna):
- zakres użytkowania w temperaturach od -30°C do +70°C; 
- pasy doświetlające w czaszy; 
- pompka do napełniania w zestawie; 
- system utrzymywania kontroli ciśnienia;
- rękawy techniczne (podłączenie klimatyzatora, nagrzewnicy, kabli);
- zestaw śledzi, lin, pętli kotwiczących; 
- pokrowiec transportowy;
- zestaw naprawczy; 
- możliwość mocowania oświetlenia.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</si>
</sst>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  <numFmt numFmtId="168" formatCode="yyyy/mm/dd;@"/>
  </numFmts>
  <fonts count="59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b/>
      <sz val="9"/>
      <color rgb="FFE06E00"/>
      <name val="Roboto Light"/>
    </font>
    <font>
      <sz val="9"/>
      <color rgb="FFE06E00"/>
      <name val="Roboto Light"/>
    </font>
    <font>
      <sz val="8"/>
      <name val="Arial CE"/>
      <family val="2"/>
      <charset val="238"/>
    </font>
    <font>
      <b/>
      <sz val="11"/>
      <name val="Roboto Light"/>
    </font>
    <font>
      <strike/>
      <sz val="9"/>
      <color rgb="FFFF0000"/>
      <name val="Roboto Light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7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306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7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0" fontId="43" fillId="4" borderId="12" xfId="0" applyFont="1" applyFill="1" applyBorder="1" applyAlignment="1">
      <alignment horizontal="center" vertical="center" wrapText="1"/>
    </xf>
    <xf numFmtId="44" fontId="34" fillId="4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44" fontId="12" fillId="5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1" fillId="0" borderId="0" xfId="0" applyFont="1"/>
    <xf numFmtId="0" fontId="12" fillId="4" borderId="0" xfId="0" applyFont="1" applyFill="1"/>
    <xf numFmtId="0" fontId="55" fillId="0" borderId="0" xfId="0" applyFont="1"/>
    <xf numFmtId="0" fontId="10" fillId="0" borderId="0" xfId="0" applyFont="1"/>
    <xf numFmtId="3" fontId="12" fillId="4" borderId="1" xfId="0" applyNumberFormat="1" applyFont="1" applyFill="1" applyBorder="1" applyAlignment="1">
      <alignment horizontal="center" vertical="center" wrapText="1"/>
    </xf>
    <xf numFmtId="3" fontId="12" fillId="5" borderId="1" xfId="0" applyNumberFormat="1" applyFont="1" applyFill="1" applyBorder="1" applyAlignment="1">
      <alignment horizontal="center" vertical="center" wrapText="1"/>
    </xf>
    <xf numFmtId="3" fontId="12" fillId="7" borderId="1" xfId="0" applyNumberFormat="1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 wrapText="1"/>
    </xf>
    <xf numFmtId="0" fontId="12" fillId="4" borderId="1" xfId="26" applyFont="1" applyFill="1" applyBorder="1" applyAlignment="1">
      <alignment horizontal="center" vertical="center" wrapText="1"/>
    </xf>
    <xf numFmtId="168" fontId="12" fillId="0" borderId="0" xfId="0" applyNumberFormat="1" applyFont="1" applyAlignment="1">
      <alignment vertical="center" wrapText="1"/>
    </xf>
    <xf numFmtId="168" fontId="12" fillId="4" borderId="0" xfId="0" applyNumberFormat="1" applyFont="1" applyFill="1" applyAlignment="1">
      <alignment vertical="center" wrapText="1"/>
    </xf>
    <xf numFmtId="168" fontId="12" fillId="7" borderId="1" xfId="0" applyNumberFormat="1" applyFont="1" applyFill="1" applyBorder="1" applyAlignment="1">
      <alignment horizontal="center" vertical="center" wrapText="1"/>
    </xf>
    <xf numFmtId="168" fontId="12" fillId="5" borderId="1" xfId="0" applyNumberFormat="1" applyFont="1" applyFill="1" applyBorder="1" applyAlignment="1">
      <alignment horizontal="center" vertical="center"/>
    </xf>
    <xf numFmtId="168" fontId="12" fillId="0" borderId="1" xfId="0" applyNumberFormat="1" applyFont="1" applyBorder="1" applyAlignment="1">
      <alignment horizontal="center" vertical="center" wrapText="1"/>
    </xf>
    <xf numFmtId="168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44" fontId="11" fillId="4" borderId="1" xfId="0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vertical="center"/>
    </xf>
    <xf numFmtId="168" fontId="11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44" fontId="43" fillId="4" borderId="2" xfId="0" applyNumberFormat="1" applyFont="1" applyFill="1" applyBorder="1" applyAlignment="1">
      <alignment horizontal="left" vertical="center" wrapText="1"/>
    </xf>
    <xf numFmtId="0" fontId="43" fillId="0" borderId="2" xfId="0" applyFont="1" applyBorder="1" applyAlignment="1">
      <alignment horizontal="left" vertical="center" wrapText="1"/>
    </xf>
    <xf numFmtId="0" fontId="43" fillId="4" borderId="0" xfId="0" applyFont="1" applyFill="1" applyAlignment="1">
      <alignment horizontal="center" vertical="center" wrapText="1"/>
    </xf>
    <xf numFmtId="44" fontId="12" fillId="0" borderId="1" xfId="13" applyFont="1" applyFill="1" applyBorder="1" applyAlignment="1">
      <alignment vertical="center" wrapText="1"/>
    </xf>
    <xf numFmtId="8" fontId="12" fillId="0" borderId="1" xfId="13" applyNumberFormat="1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top" wrapText="1"/>
    </xf>
    <xf numFmtId="167" fontId="11" fillId="0" borderId="1" xfId="0" applyNumberFormat="1" applyFont="1" applyBorder="1" applyAlignment="1">
      <alignment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44" fontId="43" fillId="0" borderId="2" xfId="0" applyNumberFormat="1" applyFont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43" fillId="0" borderId="2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right" vertical="center"/>
    </xf>
    <xf numFmtId="44" fontId="12" fillId="0" borderId="0" xfId="0" applyNumberFormat="1" applyFont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44" fontId="11" fillId="0" borderId="1" xfId="0" applyNumberFormat="1" applyFont="1" applyBorder="1" applyAlignment="1">
      <alignment horizontal="right" vertical="center"/>
    </xf>
    <xf numFmtId="0" fontId="12" fillId="0" borderId="1" xfId="26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44" fontId="43" fillId="0" borderId="1" xfId="13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0" fontId="34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vertical="center" wrapText="1"/>
    </xf>
    <xf numFmtId="44" fontId="34" fillId="0" borderId="1" xfId="0" applyNumberFormat="1" applyFont="1" applyBorder="1" applyAlignment="1">
      <alignment horizontal="right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/>
    </xf>
    <xf numFmtId="44" fontId="12" fillId="0" borderId="1" xfId="0" applyNumberFormat="1" applyFont="1" applyBorder="1" applyAlignment="1">
      <alignment horizontal="center" vertical="center" wrapText="1"/>
    </xf>
    <xf numFmtId="44" fontId="12" fillId="0" borderId="0" xfId="0" applyNumberFormat="1" applyFont="1" applyAlignment="1">
      <alignment vertical="center"/>
    </xf>
    <xf numFmtId="4" fontId="31" fillId="0" borderId="1" xfId="0" applyNumberFormat="1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left" vertical="center" wrapText="1"/>
    </xf>
    <xf numFmtId="44" fontId="50" fillId="4" borderId="2" xfId="0" applyNumberFormat="1" applyFont="1" applyFill="1" applyBorder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0" fontId="34" fillId="4" borderId="2" xfId="0" applyFont="1" applyFill="1" applyBorder="1" applyAlignment="1">
      <alignment horizontal="center" vertical="center" wrapText="1"/>
    </xf>
    <xf numFmtId="44" fontId="50" fillId="0" borderId="2" xfId="0" applyNumberFormat="1" applyFont="1" applyBorder="1" applyAlignment="1">
      <alignment horizontal="left" vertical="center" wrapText="1"/>
    </xf>
    <xf numFmtId="0" fontId="50" fillId="0" borderId="0" xfId="0" applyFont="1" applyAlignment="1">
      <alignment vertical="center" wrapText="1"/>
    </xf>
    <xf numFmtId="44" fontId="34" fillId="0" borderId="0" xfId="0" applyNumberFormat="1" applyFont="1" applyAlignment="1">
      <alignment horizontal="right" vertical="center" wrapText="1"/>
    </xf>
    <xf numFmtId="44" fontId="12" fillId="0" borderId="1" xfId="0" applyNumberFormat="1" applyFont="1" applyBorder="1" applyAlignment="1">
      <alignment horizontal="right" vertical="center" wrapText="1"/>
    </xf>
    <xf numFmtId="0" fontId="12" fillId="4" borderId="5" xfId="26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 wrapText="1"/>
    </xf>
    <xf numFmtId="0" fontId="34" fillId="0" borderId="6" xfId="0" applyFont="1" applyBorder="1" applyAlignment="1">
      <alignment horizontal="left" vertical="center" wrapText="1"/>
    </xf>
    <xf numFmtId="0" fontId="12" fillId="0" borderId="1" xfId="0" quotePrefix="1" applyFont="1" applyBorder="1" applyAlignment="1">
      <alignment vertical="center" wrapText="1"/>
    </xf>
    <xf numFmtId="0" fontId="34" fillId="0" borderId="1" xfId="0" quotePrefix="1" applyFont="1" applyBorder="1" applyAlignment="1">
      <alignment vertical="center" wrapText="1"/>
    </xf>
    <xf numFmtId="44" fontId="12" fillId="7" borderId="2" xfId="13" applyFont="1" applyFill="1" applyBorder="1" applyAlignment="1">
      <alignment vertical="center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8" fillId="0" borderId="0" xfId="8" applyFont="1" applyAlignment="1">
      <alignment horizontal="left"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6" fillId="7" borderId="1" xfId="0" applyFont="1" applyFill="1" applyBorder="1" applyAlignment="1">
      <alignment horizontal="center" vertical="center"/>
    </xf>
    <xf numFmtId="0" fontId="47" fillId="5" borderId="1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44" fontId="12" fillId="0" borderId="5" xfId="0" applyNumberFormat="1" applyFont="1" applyBorder="1" applyAlignment="1">
      <alignment horizontal="center" vertical="center"/>
    </xf>
    <xf numFmtId="44" fontId="12" fillId="0" borderId="4" xfId="0" applyNumberFormat="1" applyFont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 applyProtection="1">
      <alignment horizontal="center" vertical="center" wrapText="1"/>
      <protection locked="0"/>
    </xf>
    <xf numFmtId="0" fontId="12" fillId="9" borderId="4" xfId="0" applyFont="1" applyFill="1" applyBorder="1" applyAlignment="1" applyProtection="1">
      <alignment horizontal="center" vertical="center" wrapText="1"/>
      <protection locked="0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  <xf numFmtId="0" fontId="12" fillId="7" borderId="5" xfId="0" applyFont="1" applyFill="1" applyBorder="1" applyAlignment="1" applyProtection="1">
      <alignment horizontal="center" vertical="center" wrapText="1"/>
      <protection locked="0"/>
    </xf>
    <xf numFmtId="0" fontId="12" fillId="7" borderId="4" xfId="0" applyFont="1" applyFill="1" applyBorder="1" applyAlignment="1" applyProtection="1">
      <alignment horizontal="center" vertical="center" wrapText="1"/>
      <protection locked="0"/>
    </xf>
    <xf numFmtId="0" fontId="42" fillId="6" borderId="5" xfId="0" applyFont="1" applyFill="1" applyBorder="1" applyAlignment="1">
      <alignment horizontal="center" vertical="center"/>
    </xf>
    <xf numFmtId="0" fontId="42" fillId="6" borderId="6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4" fontId="12" fillId="0" borderId="13" xfId="13" applyFont="1" applyFill="1" applyBorder="1" applyAlignment="1">
      <alignment horizontal="center" vertical="center" wrapText="1"/>
    </xf>
    <xf numFmtId="44" fontId="12" fillId="0" borderId="2" xfId="13" applyFont="1" applyFill="1" applyBorder="1" applyAlignment="1">
      <alignment horizontal="center" vertical="center" wrapText="1"/>
    </xf>
    <xf numFmtId="0" fontId="43" fillId="0" borderId="13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 vertical="center" wrapText="1"/>
    </xf>
    <xf numFmtId="44" fontId="34" fillId="0" borderId="5" xfId="0" applyNumberFormat="1" applyFont="1" applyBorder="1" applyAlignment="1">
      <alignment horizontal="center" vertical="center"/>
    </xf>
    <xf numFmtId="44" fontId="34" fillId="0" borderId="4" xfId="0" applyNumberFormat="1" applyFont="1" applyBorder="1" applyAlignment="1">
      <alignment horizontal="center" vertical="center"/>
    </xf>
    <xf numFmtId="0" fontId="46" fillId="7" borderId="5" xfId="0" applyFont="1" applyFill="1" applyBorder="1" applyAlignment="1">
      <alignment horizontal="center" vertical="center" wrapText="1"/>
    </xf>
    <xf numFmtId="0" fontId="46" fillId="7" borderId="6" xfId="0" applyFont="1" applyFill="1" applyBorder="1" applyAlignment="1">
      <alignment horizontal="center" vertical="center" wrapText="1"/>
    </xf>
    <xf numFmtId="0" fontId="47" fillId="5" borderId="5" xfId="0" applyFont="1" applyFill="1" applyBorder="1" applyAlignment="1">
      <alignment horizontal="center" vertical="center" wrapText="1"/>
    </xf>
    <xf numFmtId="0" fontId="47" fillId="5" borderId="6" xfId="0" applyFont="1" applyFill="1" applyBorder="1" applyAlignment="1">
      <alignment horizontal="center" vertical="center" wrapText="1"/>
    </xf>
    <xf numFmtId="0" fontId="54" fillId="0" borderId="0" xfId="0" applyFont="1"/>
    <xf numFmtId="0" fontId="58" fillId="0" borderId="1" xfId="0" applyFont="1" applyBorder="1" applyAlignment="1">
      <alignment vertical="center"/>
    </xf>
    <xf numFmtId="44" fontId="58" fillId="0" borderId="1" xfId="0" applyNumberFormat="1" applyFont="1" applyBorder="1" applyAlignment="1">
      <alignment horizontal="right" vertical="center"/>
    </xf>
    <xf numFmtId="0" fontId="58" fillId="0" borderId="1" xfId="0" applyFont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/>
    </xf>
  </cellXfs>
  <cellStyles count="27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6" xr:uid="{0AF7ED7A-C414-42B5-B5D3-2F1E34130700}"/>
    <cellStyle name="Normalny 4" xfId="9" xr:uid="{00000000-0005-0000-0000-000009000000}"/>
    <cellStyle name="Procentowy 2" xfId="10" xr:uid="{00000000-0005-0000-0000-00000A000000}"/>
    <cellStyle name="Walutowy 2" xfId="11" xr:uid="{00000000-0005-0000-0000-00000C000000}"/>
    <cellStyle name="Walutowy 2 2" xfId="12" xr:uid="{00000000-0005-0000-0000-00000D000000}"/>
    <cellStyle name="Walutowy 2 3" xfId="18" xr:uid="{00000000-0005-0000-0000-00000E000000}"/>
    <cellStyle name="Walutowy 2 4" xfId="17" xr:uid="{00000000-0005-0000-0000-00000F000000}"/>
    <cellStyle name="Walutowy 3" xfId="13" xr:uid="{00000000-0005-0000-0000-000010000000}"/>
    <cellStyle name="Walutowy 3 2" xfId="20" xr:uid="{00000000-0005-0000-0000-000011000000}"/>
    <cellStyle name="Walutowy 3 3" xfId="19" xr:uid="{00000000-0005-0000-0000-000012000000}"/>
    <cellStyle name="Walutowy 4" xfId="14" xr:uid="{00000000-0005-0000-0000-000013000000}"/>
    <cellStyle name="Walutowy 4 2" xfId="22" xr:uid="{00000000-0005-0000-0000-000014000000}"/>
    <cellStyle name="Walutowy 4 3" xfId="21" xr:uid="{00000000-0005-0000-0000-000015000000}"/>
    <cellStyle name="Walutowy 5" xfId="15" xr:uid="{00000000-0005-0000-0000-000016000000}"/>
    <cellStyle name="Walutowy 5 2" xfId="24" xr:uid="{00000000-0005-0000-0000-000017000000}"/>
    <cellStyle name="Walutowy 5 3" xfId="23" xr:uid="{00000000-0005-0000-0000-000018000000}"/>
    <cellStyle name="Walutowy 6" xfId="25" xr:uid="{00000000-0005-0000-0000-000019000000}"/>
    <cellStyle name="Walutowy 7" xfId="16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9E3DB"/>
      <color rgb="FFE06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3" name="Obraz 2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96DA7B0-860E-4B9A-87C6-1400EF83D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816" y="858097"/>
          <a:ext cx="746500" cy="563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8EFF53FB-6969-46F6-9713-2AFFE5968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514" y="537882"/>
          <a:ext cx="661147" cy="502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197225</xdr:colOff>
      <xdr:row>0</xdr:row>
      <xdr:rowOff>546846</xdr:rowOff>
    </xdr:from>
    <xdr:to>
      <xdr:col>1</xdr:col>
      <xdr:colOff>1042198</xdr:colOff>
      <xdr:row>1</xdr:row>
      <xdr:rowOff>345937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37F3E87F-30F0-46D9-BBF5-9960DFE0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531" y="546846"/>
          <a:ext cx="844973" cy="6417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82476</xdr:colOff>
      <xdr:row>1</xdr:row>
      <xdr:rowOff>34962</xdr:rowOff>
    </xdr:from>
    <xdr:to>
      <xdr:col>2</xdr:col>
      <xdr:colOff>731520</xdr:colOff>
      <xdr:row>1</xdr:row>
      <xdr:rowOff>498413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2D53EDCA-CAC0-4EC3-A030-6AF84C46B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076" y="591222"/>
          <a:ext cx="854784" cy="463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enata Kaniecka" id="{3F60984A-68E4-431F-AE40-4547A275E0B9}" userId="S::renata.kaniecka@pib-broker.pl::5be5d54e-745c-435d-ab5c-b373fa9ccd2c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2" dT="2026-02-03T12:39:50.26" personId="{3F60984A-68E4-431F-AE40-4547A275E0B9}" id="{0B0173A9-5D87-4037-91DD-442D40DDEFD3}">
    <text>(82 szt. Cena jednostkowa 9 000,00 PLN)</text>
  </threadedComment>
  <threadedComment ref="G12" dT="2026-02-03T12:40:20.82" personId="{3F60984A-68E4-431F-AE40-4547A275E0B9}" id="{684CF4C4-8EC3-416B-895A-C022FEF75BFD}">
    <text xml:space="preserve">85 szt. wartość 1 szt. 12 000,00 zł. </text>
  </threadedComment>
  <threadedComment ref="C21" dT="2026-01-16T08:49:10.87" personId="{3F60984A-68E4-431F-AE40-4547A275E0B9}" id="{9EE3071F-7797-40A1-99A3-1340B9F1A15D}">
    <text>Pozostałe Mienie OSP, które nie jest ubezpieczone w ramach maszyn od uszkodzeń - sprzęt starszy niż 2010 r.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29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244" t="s">
        <v>2</v>
      </c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5"/>
      <c r="N6" s="245"/>
      <c r="O6" s="246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237" t="s">
        <v>17</v>
      </c>
      <c r="E27" s="238"/>
      <c r="F27" s="238"/>
      <c r="G27" s="239"/>
      <c r="H27" s="237" t="s">
        <v>18</v>
      </c>
      <c r="I27" s="238"/>
      <c r="J27" s="239"/>
      <c r="K27" s="237" t="s">
        <v>19</v>
      </c>
      <c r="L27" s="238"/>
      <c r="M27" s="239"/>
      <c r="N27" s="237" t="s">
        <v>20</v>
      </c>
      <c r="O27" s="239"/>
    </row>
    <row r="28" spans="2:15" ht="171" customHeight="1" x14ac:dyDescent="0.25">
      <c r="B28" s="38" t="s">
        <v>21</v>
      </c>
      <c r="C28" s="6" t="s">
        <v>22</v>
      </c>
      <c r="D28" s="247" t="s">
        <v>23</v>
      </c>
      <c r="E28" s="248"/>
      <c r="F28" s="248"/>
      <c r="G28" s="249"/>
      <c r="H28" s="222" t="s">
        <v>24</v>
      </c>
      <c r="I28" s="223"/>
      <c r="J28" s="224"/>
      <c r="K28" s="222" t="s">
        <v>25</v>
      </c>
      <c r="L28" s="223"/>
      <c r="M28" s="224"/>
      <c r="N28" s="218" t="s">
        <v>26</v>
      </c>
      <c r="O28" s="219"/>
    </row>
    <row r="29" spans="2:15" ht="184.5" customHeight="1" x14ac:dyDescent="0.25">
      <c r="B29" s="38" t="s">
        <v>27</v>
      </c>
      <c r="C29" s="6" t="s">
        <v>28</v>
      </c>
      <c r="D29" s="215" t="s">
        <v>29</v>
      </c>
      <c r="E29" s="216"/>
      <c r="F29" s="216"/>
      <c r="G29" s="217"/>
      <c r="H29" s="222" t="s">
        <v>30</v>
      </c>
      <c r="I29" s="223"/>
      <c r="J29" s="224"/>
      <c r="K29" s="215"/>
      <c r="L29" s="216"/>
      <c r="M29" s="217"/>
      <c r="N29" s="218" t="s">
        <v>31</v>
      </c>
      <c r="O29" s="219"/>
    </row>
    <row r="30" spans="2:15" ht="114" customHeight="1" x14ac:dyDescent="0.25">
      <c r="B30" s="38" t="s">
        <v>32</v>
      </c>
      <c r="C30" s="6" t="s">
        <v>33</v>
      </c>
      <c r="D30" s="215" t="s">
        <v>34</v>
      </c>
      <c r="E30" s="216"/>
      <c r="F30" s="216"/>
      <c r="G30" s="217"/>
      <c r="H30" s="215" t="s">
        <v>35</v>
      </c>
      <c r="I30" s="216"/>
      <c r="J30" s="217"/>
      <c r="K30" s="215" t="s">
        <v>36</v>
      </c>
      <c r="L30" s="216"/>
      <c r="M30" s="217"/>
      <c r="N30" s="218" t="s">
        <v>26</v>
      </c>
      <c r="O30" s="219"/>
    </row>
    <row r="31" spans="2:15" ht="54.75" customHeight="1" x14ac:dyDescent="0.25">
      <c r="B31" s="38" t="s">
        <v>37</v>
      </c>
      <c r="C31" s="6" t="s">
        <v>38</v>
      </c>
      <c r="D31" s="215" t="s">
        <v>39</v>
      </c>
      <c r="E31" s="216"/>
      <c r="F31" s="216"/>
      <c r="G31" s="217"/>
      <c r="H31" s="215" t="s">
        <v>40</v>
      </c>
      <c r="I31" s="216"/>
      <c r="J31" s="217"/>
      <c r="K31" s="240"/>
      <c r="L31" s="241"/>
      <c r="M31" s="242"/>
      <c r="N31" s="218" t="s">
        <v>41</v>
      </c>
      <c r="O31" s="219"/>
    </row>
    <row r="32" spans="2:15" ht="40.5" customHeight="1" x14ac:dyDescent="0.25">
      <c r="B32" s="38" t="s">
        <v>42</v>
      </c>
      <c r="C32" s="6" t="s">
        <v>43</v>
      </c>
      <c r="D32" s="215" t="s">
        <v>44</v>
      </c>
      <c r="E32" s="216"/>
      <c r="F32" s="216"/>
      <c r="G32" s="217"/>
      <c r="H32" s="215" t="s">
        <v>45</v>
      </c>
      <c r="I32" s="216"/>
      <c r="J32" s="217"/>
      <c r="K32" s="240"/>
      <c r="L32" s="241"/>
      <c r="M32" s="242"/>
      <c r="N32" s="218" t="s">
        <v>46</v>
      </c>
      <c r="O32" s="219"/>
    </row>
    <row r="33" spans="2:15" ht="52.5" customHeight="1" x14ac:dyDescent="0.25">
      <c r="B33" s="38" t="s">
        <v>47</v>
      </c>
      <c r="C33" s="6" t="s">
        <v>48</v>
      </c>
      <c r="D33" s="215" t="s">
        <v>49</v>
      </c>
      <c r="E33" s="216"/>
      <c r="F33" s="216"/>
      <c r="G33" s="217"/>
      <c r="H33" s="215" t="s">
        <v>50</v>
      </c>
      <c r="I33" s="216"/>
      <c r="J33" s="217"/>
      <c r="K33" s="240"/>
      <c r="L33" s="241"/>
      <c r="M33" s="242"/>
      <c r="N33" s="218" t="s">
        <v>51</v>
      </c>
      <c r="O33" s="219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243" t="s">
        <v>52</v>
      </c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</row>
    <row r="36" spans="2:15" ht="48.75" customHeight="1" x14ac:dyDescent="0.25">
      <c r="B36" s="243" t="s">
        <v>53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237" t="s">
        <v>55</v>
      </c>
      <c r="C41" s="239"/>
      <c r="D41" s="237" t="s">
        <v>56</v>
      </c>
      <c r="E41" s="238"/>
      <c r="F41" s="238"/>
      <c r="G41" s="238"/>
      <c r="H41" s="238"/>
      <c r="I41" s="238"/>
      <c r="J41" s="238"/>
      <c r="K41" s="238"/>
      <c r="L41" s="239"/>
      <c r="M41" s="37" t="s">
        <v>57</v>
      </c>
      <c r="N41" s="237" t="s">
        <v>58</v>
      </c>
      <c r="O41" s="239"/>
    </row>
    <row r="42" spans="2:15" ht="27" customHeight="1" x14ac:dyDescent="0.25">
      <c r="B42" s="237" t="s">
        <v>59</v>
      </c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9"/>
    </row>
    <row r="43" spans="2:15" ht="86.25" customHeight="1" x14ac:dyDescent="0.25">
      <c r="B43" s="225" t="s">
        <v>60</v>
      </c>
      <c r="C43" s="226"/>
      <c r="D43" s="227" t="s">
        <v>61</v>
      </c>
      <c r="E43" s="228"/>
      <c r="F43" s="228"/>
      <c r="G43" s="228"/>
      <c r="H43" s="228"/>
      <c r="I43" s="228"/>
      <c r="J43" s="228"/>
      <c r="K43" s="228"/>
      <c r="L43" s="229"/>
      <c r="M43" s="17" t="s">
        <v>62</v>
      </c>
      <c r="N43" s="230" t="s">
        <v>22</v>
      </c>
      <c r="O43" s="231"/>
    </row>
    <row r="44" spans="2:15" ht="77.25" customHeight="1" x14ac:dyDescent="0.25">
      <c r="B44" s="225" t="s">
        <v>63</v>
      </c>
      <c r="C44" s="226"/>
      <c r="D44" s="227" t="s">
        <v>64</v>
      </c>
      <c r="E44" s="228"/>
      <c r="F44" s="228"/>
      <c r="G44" s="228"/>
      <c r="H44" s="228"/>
      <c r="I44" s="228"/>
      <c r="J44" s="228"/>
      <c r="K44" s="228"/>
      <c r="L44" s="229"/>
      <c r="M44" s="17" t="s">
        <v>65</v>
      </c>
      <c r="N44" s="230" t="s">
        <v>28</v>
      </c>
      <c r="O44" s="231"/>
    </row>
    <row r="45" spans="2:15" ht="45" customHeight="1" x14ac:dyDescent="0.25">
      <c r="B45" s="225" t="s">
        <v>66</v>
      </c>
      <c r="C45" s="226"/>
      <c r="D45" s="227" t="s">
        <v>67</v>
      </c>
      <c r="E45" s="228"/>
      <c r="F45" s="228"/>
      <c r="G45" s="228"/>
      <c r="H45" s="228"/>
      <c r="I45" s="228"/>
      <c r="J45" s="228"/>
      <c r="K45" s="228"/>
      <c r="L45" s="229"/>
      <c r="M45" s="18" t="s">
        <v>68</v>
      </c>
      <c r="N45" s="230" t="s">
        <v>68</v>
      </c>
      <c r="O45" s="231"/>
    </row>
    <row r="46" spans="2:15" ht="52.5" customHeight="1" x14ac:dyDescent="0.25">
      <c r="B46" s="225" t="s">
        <v>69</v>
      </c>
      <c r="C46" s="226"/>
      <c r="D46" s="227" t="s">
        <v>70</v>
      </c>
      <c r="E46" s="228"/>
      <c r="F46" s="228"/>
      <c r="G46" s="228"/>
      <c r="H46" s="228"/>
      <c r="I46" s="228"/>
      <c r="J46" s="228"/>
      <c r="K46" s="228"/>
      <c r="L46" s="229"/>
      <c r="M46" s="18" t="s">
        <v>38</v>
      </c>
      <c r="N46" s="230" t="s">
        <v>38</v>
      </c>
      <c r="O46" s="231"/>
    </row>
    <row r="47" spans="2:15" ht="68.25" customHeight="1" x14ac:dyDescent="0.25">
      <c r="B47" s="225" t="s">
        <v>71</v>
      </c>
      <c r="C47" s="226"/>
      <c r="D47" s="227" t="s">
        <v>72</v>
      </c>
      <c r="E47" s="228"/>
      <c r="F47" s="228"/>
      <c r="G47" s="228"/>
      <c r="H47" s="228"/>
      <c r="I47" s="228"/>
      <c r="J47" s="228"/>
      <c r="K47" s="228"/>
      <c r="L47" s="229"/>
      <c r="M47" s="17" t="s">
        <v>73</v>
      </c>
      <c r="N47" s="230" t="s">
        <v>22</v>
      </c>
      <c r="O47" s="231"/>
    </row>
    <row r="48" spans="2:15" s="19" customFormat="1" ht="91.5" customHeight="1" x14ac:dyDescent="0.25">
      <c r="B48" s="225" t="s">
        <v>74</v>
      </c>
      <c r="C48" s="226"/>
      <c r="D48" s="227" t="s">
        <v>75</v>
      </c>
      <c r="E48" s="228"/>
      <c r="F48" s="228"/>
      <c r="G48" s="228"/>
      <c r="H48" s="228"/>
      <c r="I48" s="228"/>
      <c r="J48" s="228"/>
      <c r="K48" s="228"/>
      <c r="L48" s="229"/>
      <c r="M48" s="18" t="s">
        <v>43</v>
      </c>
      <c r="N48" s="230" t="s">
        <v>43</v>
      </c>
      <c r="O48" s="231"/>
    </row>
    <row r="49" spans="2:15" ht="60" customHeight="1" x14ac:dyDescent="0.25">
      <c r="B49" s="225" t="s">
        <v>76</v>
      </c>
      <c r="C49" s="226"/>
      <c r="D49" s="227" t="s">
        <v>77</v>
      </c>
      <c r="E49" s="228"/>
      <c r="F49" s="228"/>
      <c r="G49" s="228"/>
      <c r="H49" s="228"/>
      <c r="I49" s="228"/>
      <c r="J49" s="228"/>
      <c r="K49" s="228"/>
      <c r="L49" s="229"/>
      <c r="M49" s="17" t="s">
        <v>33</v>
      </c>
      <c r="N49" s="230" t="s">
        <v>33</v>
      </c>
      <c r="O49" s="231"/>
    </row>
    <row r="50" spans="2:15" ht="62.25" customHeight="1" x14ac:dyDescent="0.25">
      <c r="B50" s="225" t="s">
        <v>78</v>
      </c>
      <c r="C50" s="226"/>
      <c r="D50" s="227" t="s">
        <v>79</v>
      </c>
      <c r="E50" s="228"/>
      <c r="F50" s="228"/>
      <c r="G50" s="228"/>
      <c r="H50" s="228"/>
      <c r="I50" s="228"/>
      <c r="J50" s="228"/>
      <c r="K50" s="228"/>
      <c r="L50" s="229"/>
      <c r="M50" s="17" t="s">
        <v>80</v>
      </c>
      <c r="N50" s="230" t="s">
        <v>80</v>
      </c>
      <c r="O50" s="231"/>
    </row>
    <row r="51" spans="2:15" ht="90.75" customHeight="1" x14ac:dyDescent="0.25">
      <c r="B51" s="225" t="s">
        <v>81</v>
      </c>
      <c r="C51" s="226"/>
      <c r="D51" s="227" t="s">
        <v>82</v>
      </c>
      <c r="E51" s="228"/>
      <c r="F51" s="228"/>
      <c r="G51" s="228"/>
      <c r="H51" s="228"/>
      <c r="I51" s="228"/>
      <c r="J51" s="228"/>
      <c r="K51" s="228"/>
      <c r="L51" s="229"/>
      <c r="M51" s="17" t="s">
        <v>83</v>
      </c>
      <c r="N51" s="230" t="s">
        <v>84</v>
      </c>
      <c r="O51" s="231"/>
    </row>
    <row r="52" spans="2:15" ht="28.5" customHeight="1" x14ac:dyDescent="0.25">
      <c r="B52" s="232" t="s">
        <v>85</v>
      </c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4"/>
    </row>
    <row r="53" spans="2:15" ht="74.25" customHeight="1" x14ac:dyDescent="0.25">
      <c r="B53" s="220" t="s">
        <v>86</v>
      </c>
      <c r="C53" s="221"/>
      <c r="D53" s="222" t="s">
        <v>87</v>
      </c>
      <c r="E53" s="223"/>
      <c r="F53" s="223"/>
      <c r="G53" s="223"/>
      <c r="H53" s="223"/>
      <c r="I53" s="223"/>
      <c r="J53" s="223"/>
      <c r="K53" s="223"/>
      <c r="L53" s="224"/>
      <c r="M53" s="20" t="s">
        <v>88</v>
      </c>
      <c r="N53" s="235" t="s">
        <v>89</v>
      </c>
      <c r="O53" s="236"/>
    </row>
    <row r="54" spans="2:15" s="22" customFormat="1" ht="81.75" customHeight="1" x14ac:dyDescent="0.25">
      <c r="B54" s="220" t="s">
        <v>90</v>
      </c>
      <c r="C54" s="221"/>
      <c r="D54" s="222" t="s">
        <v>91</v>
      </c>
      <c r="E54" s="223"/>
      <c r="F54" s="223"/>
      <c r="G54" s="223"/>
      <c r="H54" s="223"/>
      <c r="I54" s="223"/>
      <c r="J54" s="223"/>
      <c r="K54" s="223"/>
      <c r="L54" s="224"/>
      <c r="M54" s="21" t="s">
        <v>88</v>
      </c>
      <c r="N54" s="218" t="s">
        <v>89</v>
      </c>
      <c r="O54" s="219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43:C43"/>
    <mergeCell ref="D43:L43"/>
    <mergeCell ref="N43:O43"/>
    <mergeCell ref="B44:C44"/>
    <mergeCell ref="D44:L44"/>
    <mergeCell ref="N44:O44"/>
    <mergeCell ref="B46:C46"/>
    <mergeCell ref="D46:L46"/>
    <mergeCell ref="N46:O46"/>
    <mergeCell ref="B45:C45"/>
    <mergeCell ref="D45:L45"/>
    <mergeCell ref="N45:O45"/>
    <mergeCell ref="B47:C47"/>
    <mergeCell ref="D47:L47"/>
    <mergeCell ref="N47:O47"/>
    <mergeCell ref="B48:C48"/>
    <mergeCell ref="D48:L48"/>
    <mergeCell ref="N48:O48"/>
    <mergeCell ref="B49:C49"/>
    <mergeCell ref="D49:L49"/>
    <mergeCell ref="N49:O49"/>
    <mergeCell ref="B50:C50"/>
    <mergeCell ref="D50:L50"/>
    <mergeCell ref="N50:O50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D30:G30"/>
    <mergeCell ref="H30:J30"/>
    <mergeCell ref="K30:M30"/>
    <mergeCell ref="N30:O30"/>
    <mergeCell ref="D31:G31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zoomScale="85" zoomScaleNormal="85" workbookViewId="0">
      <selection activeCell="C10" sqref="C10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250" t="s">
        <v>108</v>
      </c>
      <c r="C1" s="251"/>
      <c r="D1" s="251"/>
    </row>
    <row r="2" spans="2:5" ht="51.6" customHeight="1" x14ac:dyDescent="0.25"/>
    <row r="4" spans="2:5" ht="36" customHeight="1" x14ac:dyDescent="0.25">
      <c r="B4" s="252" t="s">
        <v>109</v>
      </c>
      <c r="C4" s="252"/>
      <c r="D4" s="252"/>
      <c r="E4" s="252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253" t="s">
        <v>110</v>
      </c>
      <c r="C6" s="253"/>
      <c r="D6" s="253"/>
      <c r="E6" s="253"/>
    </row>
    <row r="7" spans="2:5" x14ac:dyDescent="0.25">
      <c r="C7" s="40"/>
      <c r="D7" s="39"/>
      <c r="E7" s="39"/>
    </row>
    <row r="8" spans="2:5" ht="49.2" customHeight="1" x14ac:dyDescent="0.25">
      <c r="C8" s="40"/>
      <c r="D8" s="167" t="s">
        <v>111</v>
      </c>
      <c r="E8" s="168" t="s">
        <v>891</v>
      </c>
    </row>
    <row r="9" spans="2:5" ht="33" customHeight="1" x14ac:dyDescent="0.25">
      <c r="B9" s="81">
        <v>1</v>
      </c>
      <c r="C9" s="75" t="s">
        <v>112</v>
      </c>
      <c r="D9" s="82"/>
      <c r="E9" s="169" t="s">
        <v>892</v>
      </c>
    </row>
    <row r="10" spans="2:5" ht="33" customHeight="1" x14ac:dyDescent="0.25">
      <c r="B10" s="81">
        <v>2</v>
      </c>
      <c r="C10" s="75" t="s">
        <v>113</v>
      </c>
      <c r="D10" s="82"/>
      <c r="E10" s="170" t="s">
        <v>296</v>
      </c>
    </row>
    <row r="11" spans="2:5" ht="33" customHeight="1" x14ac:dyDescent="0.25">
      <c r="B11" s="81">
        <v>3</v>
      </c>
      <c r="C11" s="75" t="s">
        <v>114</v>
      </c>
      <c r="D11" s="78"/>
      <c r="E11" s="170">
        <v>1231220334</v>
      </c>
    </row>
    <row r="12" spans="2:5" ht="33" customHeight="1" x14ac:dyDescent="0.25">
      <c r="B12" s="81">
        <v>4</v>
      </c>
      <c r="C12" s="75" t="s">
        <v>115</v>
      </c>
      <c r="D12" s="83"/>
      <c r="E12" s="171" t="s">
        <v>893</v>
      </c>
    </row>
    <row r="13" spans="2:5" ht="31.5" customHeight="1" x14ac:dyDescent="0.25">
      <c r="B13" s="81">
        <v>5</v>
      </c>
      <c r="C13" s="84" t="s">
        <v>116</v>
      </c>
      <c r="D13" s="85"/>
      <c r="E13" s="172" t="s">
        <v>894</v>
      </c>
    </row>
    <row r="14" spans="2:5" ht="105" customHeight="1" x14ac:dyDescent="0.25">
      <c r="B14" s="81">
        <v>6</v>
      </c>
      <c r="C14" s="84" t="s">
        <v>117</v>
      </c>
      <c r="D14" s="78"/>
      <c r="E14" s="170" t="s">
        <v>895</v>
      </c>
    </row>
    <row r="15" spans="2:5" ht="31.5" customHeight="1" x14ac:dyDescent="0.25">
      <c r="B15" s="81">
        <v>7</v>
      </c>
      <c r="C15" s="86" t="s">
        <v>118</v>
      </c>
      <c r="D15" s="78"/>
      <c r="E15" s="170" t="s">
        <v>896</v>
      </c>
    </row>
    <row r="16" spans="2:5" ht="57" customHeight="1" x14ac:dyDescent="0.25">
      <c r="B16" s="81">
        <v>8</v>
      </c>
      <c r="C16" s="84" t="s">
        <v>119</v>
      </c>
      <c r="D16" s="87"/>
      <c r="E16" s="173" t="s">
        <v>897</v>
      </c>
    </row>
    <row r="17" spans="2:5" ht="31.5" customHeight="1" x14ac:dyDescent="0.25">
      <c r="B17" s="81">
        <v>9</v>
      </c>
      <c r="C17" s="75" t="s">
        <v>120</v>
      </c>
      <c r="D17" s="78"/>
      <c r="E17" s="170">
        <v>137</v>
      </c>
    </row>
    <row r="18" spans="2:5" ht="24" customHeight="1" x14ac:dyDescent="0.25">
      <c r="B18" s="88">
        <v>10</v>
      </c>
      <c r="C18" s="89" t="s">
        <v>121</v>
      </c>
      <c r="D18" s="174" t="s">
        <v>122</v>
      </c>
      <c r="E18" s="175" t="s">
        <v>122</v>
      </c>
    </row>
    <row r="19" spans="2:5" ht="21.75" customHeight="1" x14ac:dyDescent="0.25">
      <c r="B19" s="90" t="s">
        <v>123</v>
      </c>
      <c r="C19" s="91" t="s">
        <v>124</v>
      </c>
      <c r="D19" s="92"/>
      <c r="E19" s="176" t="s">
        <v>297</v>
      </c>
    </row>
    <row r="20" spans="2:5" ht="21" customHeight="1" x14ac:dyDescent="0.25">
      <c r="B20" s="90" t="s">
        <v>125</v>
      </c>
      <c r="C20" s="91" t="s">
        <v>126</v>
      </c>
      <c r="D20" s="92"/>
      <c r="E20" s="176" t="s">
        <v>297</v>
      </c>
    </row>
    <row r="21" spans="2:5" ht="51.75" customHeight="1" x14ac:dyDescent="0.25">
      <c r="B21" s="90" t="s">
        <v>127</v>
      </c>
      <c r="C21" s="91" t="s">
        <v>128</v>
      </c>
      <c r="D21" s="92"/>
      <c r="E21" s="176" t="s">
        <v>898</v>
      </c>
    </row>
    <row r="22" spans="2:5" ht="27" customHeight="1" x14ac:dyDescent="0.25">
      <c r="B22" s="90"/>
      <c r="C22" s="91" t="s">
        <v>129</v>
      </c>
      <c r="D22" s="92"/>
      <c r="E22" s="176" t="s">
        <v>899</v>
      </c>
    </row>
    <row r="23" spans="2:5" ht="27" customHeight="1" x14ac:dyDescent="0.25">
      <c r="B23" s="90"/>
      <c r="C23" s="91" t="s">
        <v>130</v>
      </c>
      <c r="D23" s="92"/>
      <c r="E23" s="176" t="s">
        <v>899</v>
      </c>
    </row>
    <row r="24" spans="2:5" ht="27" customHeight="1" x14ac:dyDescent="0.25">
      <c r="B24" s="90"/>
      <c r="C24" s="91" t="s">
        <v>131</v>
      </c>
      <c r="D24" s="92"/>
      <c r="E24" s="176" t="s">
        <v>899</v>
      </c>
    </row>
    <row r="25" spans="2:5" ht="27" customHeight="1" x14ac:dyDescent="0.25">
      <c r="B25" s="90"/>
      <c r="C25" s="91" t="s">
        <v>132</v>
      </c>
      <c r="D25" s="92"/>
      <c r="E25" s="176" t="s">
        <v>899</v>
      </c>
    </row>
    <row r="26" spans="2:5" ht="27" customHeight="1" x14ac:dyDescent="0.25">
      <c r="B26" s="90"/>
      <c r="C26" s="91" t="s">
        <v>133</v>
      </c>
      <c r="D26" s="92"/>
      <c r="E26" s="176" t="s">
        <v>900</v>
      </c>
    </row>
    <row r="27" spans="2:5" ht="27" customHeight="1" x14ac:dyDescent="0.25">
      <c r="B27" s="90"/>
      <c r="C27" s="91" t="s">
        <v>134</v>
      </c>
      <c r="D27" s="92"/>
      <c r="E27" s="176" t="s">
        <v>899</v>
      </c>
    </row>
    <row r="28" spans="2:5" ht="27" customHeight="1" x14ac:dyDescent="0.25">
      <c r="B28" s="90"/>
      <c r="C28" s="91" t="s">
        <v>135</v>
      </c>
      <c r="D28" s="92"/>
      <c r="E28" s="176" t="s">
        <v>899</v>
      </c>
    </row>
    <row r="29" spans="2:5" ht="27" customHeight="1" x14ac:dyDescent="0.25">
      <c r="B29" s="90"/>
      <c r="C29" s="91" t="s">
        <v>136</v>
      </c>
      <c r="D29" s="92"/>
      <c r="E29" s="176" t="s">
        <v>899</v>
      </c>
    </row>
    <row r="30" spans="2:5" ht="24" customHeight="1" x14ac:dyDescent="0.25">
      <c r="B30" s="90" t="s">
        <v>137</v>
      </c>
      <c r="C30" s="91" t="s">
        <v>138</v>
      </c>
      <c r="D30" s="92"/>
      <c r="E30" s="176" t="s">
        <v>901</v>
      </c>
    </row>
    <row r="31" spans="2:5" ht="24" customHeight="1" x14ac:dyDescent="0.25">
      <c r="B31" s="90" t="s">
        <v>139</v>
      </c>
      <c r="C31" s="91" t="s">
        <v>140</v>
      </c>
      <c r="D31" s="92"/>
      <c r="E31" s="176" t="s">
        <v>297</v>
      </c>
    </row>
    <row r="32" spans="2:5" ht="24" customHeight="1" x14ac:dyDescent="0.25">
      <c r="B32" s="90" t="s">
        <v>141</v>
      </c>
      <c r="C32" s="91" t="s">
        <v>142</v>
      </c>
      <c r="D32" s="92"/>
      <c r="E32" s="176" t="s">
        <v>901</v>
      </c>
    </row>
    <row r="33" spans="2:5" ht="24" customHeight="1" x14ac:dyDescent="0.25">
      <c r="B33" s="90" t="s">
        <v>143</v>
      </c>
      <c r="C33" s="91" t="s">
        <v>144</v>
      </c>
      <c r="D33" s="92"/>
      <c r="E33" s="176" t="s">
        <v>297</v>
      </c>
    </row>
    <row r="34" spans="2:5" ht="24" customHeight="1" x14ac:dyDescent="0.25">
      <c r="B34" s="90" t="s">
        <v>145</v>
      </c>
      <c r="C34" s="91" t="s">
        <v>146</v>
      </c>
      <c r="D34" s="92"/>
      <c r="E34" s="176" t="s">
        <v>297</v>
      </c>
    </row>
    <row r="35" spans="2:5" ht="24" customHeight="1" x14ac:dyDescent="0.25">
      <c r="B35" s="90" t="s">
        <v>147</v>
      </c>
      <c r="C35" s="91" t="s">
        <v>148</v>
      </c>
      <c r="D35" s="92"/>
      <c r="E35" s="176" t="s">
        <v>297</v>
      </c>
    </row>
    <row r="36" spans="2:5" ht="24" customHeight="1" x14ac:dyDescent="0.25">
      <c r="B36" s="90" t="s">
        <v>149</v>
      </c>
      <c r="C36" s="91" t="s">
        <v>150</v>
      </c>
      <c r="D36" s="92"/>
      <c r="E36" s="176" t="s">
        <v>297</v>
      </c>
    </row>
    <row r="37" spans="2:5" ht="24" customHeight="1" x14ac:dyDescent="0.25">
      <c r="B37" s="93" t="s">
        <v>151</v>
      </c>
      <c r="C37" s="94" t="s">
        <v>152</v>
      </c>
      <c r="D37" s="95"/>
      <c r="E37" s="177" t="s">
        <v>899</v>
      </c>
    </row>
    <row r="38" spans="2:5" ht="30" customHeight="1" x14ac:dyDescent="0.25">
      <c r="B38" s="81">
        <v>11</v>
      </c>
      <c r="C38" s="75" t="s">
        <v>153</v>
      </c>
      <c r="D38" s="96"/>
      <c r="E38" s="170" t="s">
        <v>297</v>
      </c>
    </row>
    <row r="39" spans="2:5" ht="30" customHeight="1" x14ac:dyDescent="0.25">
      <c r="B39" s="81">
        <v>12</v>
      </c>
      <c r="C39" s="75" t="s">
        <v>154</v>
      </c>
      <c r="D39" s="97"/>
      <c r="E39" s="178" t="s">
        <v>901</v>
      </c>
    </row>
    <row r="40" spans="2:5" ht="30" customHeight="1" x14ac:dyDescent="0.25">
      <c r="B40" s="81">
        <v>13</v>
      </c>
      <c r="C40" s="75" t="s">
        <v>155</v>
      </c>
      <c r="D40" s="97"/>
      <c r="E40" s="178" t="s">
        <v>901</v>
      </c>
    </row>
    <row r="41" spans="2:5" ht="113.25" customHeight="1" x14ac:dyDescent="0.25">
      <c r="B41" s="81">
        <v>14</v>
      </c>
      <c r="C41" s="75" t="s">
        <v>156</v>
      </c>
      <c r="D41" s="97"/>
      <c r="E41" s="178" t="s">
        <v>902</v>
      </c>
    </row>
    <row r="42" spans="2:5" ht="42" customHeight="1" x14ac:dyDescent="0.25">
      <c r="B42" s="81">
        <v>15</v>
      </c>
      <c r="C42" s="75" t="s">
        <v>157</v>
      </c>
      <c r="D42" s="97"/>
      <c r="E42" s="178" t="s">
        <v>297</v>
      </c>
    </row>
    <row r="43" spans="2:5" ht="42" customHeight="1" x14ac:dyDescent="0.25">
      <c r="B43" s="81">
        <v>16</v>
      </c>
      <c r="C43" s="75" t="s">
        <v>158</v>
      </c>
      <c r="D43" s="97"/>
      <c r="E43" s="178" t="s">
        <v>899</v>
      </c>
    </row>
    <row r="44" spans="2:5" ht="42" customHeight="1" x14ac:dyDescent="0.25">
      <c r="B44" s="81">
        <v>17</v>
      </c>
      <c r="C44" s="75" t="s">
        <v>159</v>
      </c>
      <c r="D44" s="97"/>
      <c r="E44" s="178" t="s">
        <v>297</v>
      </c>
    </row>
    <row r="45" spans="2:5" ht="54" customHeight="1" x14ac:dyDescent="0.25">
      <c r="B45" s="81">
        <v>18</v>
      </c>
      <c r="C45" s="75" t="s">
        <v>160</v>
      </c>
      <c r="D45" s="97"/>
      <c r="E45" s="178" t="s">
        <v>297</v>
      </c>
    </row>
    <row r="46" spans="2:5" ht="45.75" customHeight="1" x14ac:dyDescent="0.25">
      <c r="B46" s="81">
        <v>19</v>
      </c>
      <c r="C46" s="75" t="s">
        <v>161</v>
      </c>
      <c r="D46" s="97"/>
      <c r="E46" s="178">
        <v>0</v>
      </c>
    </row>
    <row r="47" spans="2:5" ht="51.75" customHeight="1" x14ac:dyDescent="0.25">
      <c r="B47" s="81">
        <v>20</v>
      </c>
      <c r="C47" s="75" t="s">
        <v>162</v>
      </c>
      <c r="D47" s="97"/>
      <c r="E47" s="178" t="s">
        <v>903</v>
      </c>
    </row>
    <row r="48" spans="2:5" ht="51.75" customHeight="1" x14ac:dyDescent="0.25">
      <c r="B48" s="81">
        <v>21</v>
      </c>
      <c r="C48" s="75" t="s">
        <v>163</v>
      </c>
      <c r="D48" s="97"/>
      <c r="E48" s="178" t="s">
        <v>297</v>
      </c>
    </row>
    <row r="49" spans="2:5" ht="51.75" customHeight="1" x14ac:dyDescent="0.25">
      <c r="B49" s="81">
        <v>22</v>
      </c>
      <c r="C49" s="75" t="s">
        <v>164</v>
      </c>
      <c r="D49" s="97"/>
      <c r="E49" s="178" t="s">
        <v>901</v>
      </c>
    </row>
    <row r="50" spans="2:5" ht="34.5" customHeight="1" x14ac:dyDescent="0.25">
      <c r="B50" s="81">
        <v>23</v>
      </c>
      <c r="C50" s="75" t="s">
        <v>165</v>
      </c>
      <c r="D50" s="97"/>
      <c r="E50" s="178" t="s">
        <v>297</v>
      </c>
    </row>
    <row r="51" spans="2:5" ht="66" customHeight="1" x14ac:dyDescent="0.25">
      <c r="B51" s="81">
        <v>24</v>
      </c>
      <c r="C51" s="75" t="s">
        <v>166</v>
      </c>
      <c r="D51" s="97"/>
      <c r="E51" s="178" t="s">
        <v>297</v>
      </c>
    </row>
    <row r="52" spans="2:5" ht="78.75" customHeight="1" x14ac:dyDescent="0.25">
      <c r="B52" s="81">
        <v>25</v>
      </c>
      <c r="C52" s="98" t="s">
        <v>167</v>
      </c>
      <c r="D52" s="78"/>
      <c r="E52" s="170" t="s">
        <v>901</v>
      </c>
    </row>
    <row r="53" spans="2:5" ht="69" customHeight="1" x14ac:dyDescent="0.25">
      <c r="B53" s="81">
        <v>26</v>
      </c>
      <c r="C53" s="98" t="s">
        <v>168</v>
      </c>
      <c r="D53" s="78"/>
      <c r="E53" s="170" t="s">
        <v>901</v>
      </c>
    </row>
    <row r="54" spans="2:5" ht="99" customHeight="1" x14ac:dyDescent="0.25">
      <c r="B54" s="81">
        <v>27</v>
      </c>
      <c r="C54" s="98" t="s">
        <v>169</v>
      </c>
      <c r="D54" s="78"/>
      <c r="E54" s="170" t="s">
        <v>904</v>
      </c>
    </row>
    <row r="55" spans="2:5" ht="45" customHeight="1" x14ac:dyDescent="0.25">
      <c r="B55" s="81">
        <v>28</v>
      </c>
      <c r="C55" s="98" t="s">
        <v>170</v>
      </c>
      <c r="D55" s="78"/>
      <c r="E55" s="170" t="s">
        <v>297</v>
      </c>
    </row>
    <row r="56" spans="2:5" ht="45" customHeight="1" x14ac:dyDescent="0.25">
      <c r="B56" s="81">
        <v>29</v>
      </c>
      <c r="C56" s="98" t="s">
        <v>171</v>
      </c>
      <c r="D56" s="78"/>
      <c r="E56" s="170" t="s">
        <v>297</v>
      </c>
    </row>
    <row r="57" spans="2:5" ht="34.5" customHeight="1" x14ac:dyDescent="0.25">
      <c r="B57" s="81">
        <v>30</v>
      </c>
      <c r="C57" s="84" t="s">
        <v>172</v>
      </c>
      <c r="D57" s="97"/>
      <c r="E57" s="178">
        <v>0</v>
      </c>
    </row>
    <row r="58" spans="2:5" ht="35.25" customHeight="1" x14ac:dyDescent="0.25">
      <c r="B58" s="81">
        <v>31</v>
      </c>
      <c r="C58" s="98" t="s">
        <v>173</v>
      </c>
      <c r="D58" s="78"/>
      <c r="E58" s="170" t="s">
        <v>297</v>
      </c>
    </row>
    <row r="59" spans="2:5" ht="42.6" customHeight="1" x14ac:dyDescent="0.25">
      <c r="B59" s="81">
        <v>32</v>
      </c>
      <c r="C59" s="84" t="s">
        <v>174</v>
      </c>
      <c r="D59" s="78"/>
      <c r="E59" s="170" t="s">
        <v>899</v>
      </c>
    </row>
    <row r="60" spans="2:5" ht="48" x14ac:dyDescent="0.25">
      <c r="B60" s="81">
        <v>33</v>
      </c>
      <c r="C60" s="84" t="s">
        <v>175</v>
      </c>
      <c r="D60" s="78"/>
      <c r="E60" s="170" t="s">
        <v>297</v>
      </c>
    </row>
    <row r="61" spans="2:5" ht="65.400000000000006" customHeight="1" x14ac:dyDescent="0.25">
      <c r="B61" s="81">
        <v>34</v>
      </c>
      <c r="C61" s="84" t="s">
        <v>176</v>
      </c>
      <c r="D61" s="78"/>
      <c r="E61" s="170" t="s">
        <v>901</v>
      </c>
    </row>
    <row r="62" spans="2:5" ht="60.6" customHeight="1" x14ac:dyDescent="0.25">
      <c r="B62" s="81">
        <v>35</v>
      </c>
      <c r="C62" s="84" t="s">
        <v>177</v>
      </c>
      <c r="D62" s="78"/>
      <c r="E62" s="170" t="s">
        <v>899</v>
      </c>
    </row>
    <row r="63" spans="2:5" ht="33.6" customHeight="1" x14ac:dyDescent="0.25">
      <c r="B63" s="81">
        <v>36</v>
      </c>
      <c r="C63" s="84" t="s">
        <v>178</v>
      </c>
      <c r="D63" s="78"/>
      <c r="E63" s="170" t="s">
        <v>297</v>
      </c>
    </row>
    <row r="64" spans="2:5" ht="31.95" customHeight="1" x14ac:dyDescent="0.25">
      <c r="B64" s="81">
        <v>37</v>
      </c>
      <c r="C64" s="84" t="s">
        <v>179</v>
      </c>
      <c r="D64" s="78"/>
      <c r="E64" s="170" t="s">
        <v>297</v>
      </c>
    </row>
    <row r="65" spans="2:5" ht="57" customHeight="1" x14ac:dyDescent="0.25">
      <c r="B65" s="81">
        <v>38</v>
      </c>
      <c r="C65" s="84" t="s">
        <v>180</v>
      </c>
      <c r="D65" s="78"/>
      <c r="E65" s="170" t="s">
        <v>297</v>
      </c>
    </row>
    <row r="66" spans="2:5" ht="24" x14ac:dyDescent="0.25">
      <c r="B66" s="81">
        <v>39</v>
      </c>
      <c r="C66" s="84" t="s">
        <v>181</v>
      </c>
      <c r="D66" s="78"/>
      <c r="E66" s="170" t="s">
        <v>905</v>
      </c>
    </row>
  </sheetData>
  <mergeCells count="3">
    <mergeCell ref="B1:D1"/>
    <mergeCell ref="B4:E4"/>
    <mergeCell ref="B6:E6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38"/>
  <sheetViews>
    <sheetView showGridLines="0" topLeftCell="A30" zoomScale="80" zoomScaleNormal="80" workbookViewId="0">
      <selection activeCell="G37" sqref="G37"/>
    </sheetView>
  </sheetViews>
  <sheetFormatPr defaultColWidth="9" defaultRowHeight="12" x14ac:dyDescent="0.25"/>
  <cols>
    <col min="1" max="1" width="9" style="57"/>
    <col min="2" max="2" width="5" style="55" customWidth="1"/>
    <col min="3" max="3" width="44.88671875" style="57" customWidth="1"/>
    <col min="4" max="4" width="20.88671875" style="124" hidden="1" customWidth="1"/>
    <col min="5" max="6" width="20.88671875" style="55" hidden="1" customWidth="1"/>
    <col min="7" max="7" width="20.88671875" style="124" customWidth="1"/>
    <col min="8" max="9" width="20.88671875" style="55" customWidth="1"/>
    <col min="10" max="10" width="9" style="57"/>
    <col min="11" max="11" width="13.44140625" style="57" bestFit="1" customWidth="1"/>
    <col min="12" max="12" width="9" style="57"/>
    <col min="13" max="13" width="13.44140625" style="57" bestFit="1" customWidth="1"/>
    <col min="14" max="16384" width="9" style="57"/>
  </cols>
  <sheetData>
    <row r="1" spans="2:9" ht="72.75" customHeight="1" x14ac:dyDescent="0.25">
      <c r="B1" s="25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50"/>
      <c r="D1" s="250"/>
      <c r="E1" s="250"/>
      <c r="F1" s="250"/>
      <c r="G1" s="250"/>
    </row>
    <row r="2" spans="2:9" ht="37.5" customHeight="1" x14ac:dyDescent="0.25">
      <c r="C2" s="99"/>
      <c r="D2" s="99"/>
      <c r="G2" s="99"/>
    </row>
    <row r="3" spans="2:9" ht="39" customHeight="1" x14ac:dyDescent="0.25">
      <c r="B3" s="266" t="s">
        <v>182</v>
      </c>
      <c r="C3" s="266"/>
      <c r="D3" s="266"/>
      <c r="E3" s="266"/>
      <c r="F3" s="266"/>
      <c r="G3" s="266"/>
      <c r="H3" s="266"/>
      <c r="I3" s="266"/>
    </row>
    <row r="4" spans="2:9" ht="21.75" customHeight="1" x14ac:dyDescent="0.25">
      <c r="B4" s="100"/>
      <c r="C4" s="100"/>
      <c r="D4" s="100"/>
      <c r="E4" s="101"/>
      <c r="F4" s="101"/>
      <c r="G4" s="101"/>
    </row>
    <row r="5" spans="2:9" s="43" customFormat="1" ht="31.2" customHeight="1" x14ac:dyDescent="0.25">
      <c r="B5" s="259" t="s">
        <v>183</v>
      </c>
      <c r="C5" s="260"/>
      <c r="D5" s="265">
        <f>'DANE OGÓLNE'!D9</f>
        <v>0</v>
      </c>
      <c r="E5" s="265"/>
      <c r="F5" s="265"/>
      <c r="G5" s="265"/>
      <c r="H5" s="265"/>
      <c r="I5" s="265"/>
    </row>
    <row r="6" spans="2:9" s="43" customFormat="1" ht="15.75" customHeight="1" x14ac:dyDescent="0.25">
      <c r="B6" s="42"/>
      <c r="C6" s="102"/>
      <c r="D6" s="42"/>
      <c r="E6" s="42"/>
      <c r="F6" s="42"/>
      <c r="G6" s="42"/>
      <c r="H6" s="42"/>
      <c r="I6" s="42"/>
    </row>
    <row r="7" spans="2:9" s="43" customFormat="1" ht="39" customHeight="1" x14ac:dyDescent="0.25">
      <c r="B7" s="253" t="s">
        <v>184</v>
      </c>
      <c r="C7" s="253"/>
      <c r="D7" s="253"/>
      <c r="E7" s="253"/>
      <c r="F7" s="253"/>
      <c r="G7" s="253"/>
      <c r="H7" s="253"/>
      <c r="I7" s="253"/>
    </row>
    <row r="8" spans="2:9" s="43" customFormat="1" ht="43.5" customHeight="1" x14ac:dyDescent="0.25">
      <c r="B8" s="42"/>
      <c r="C8" s="102"/>
      <c r="D8" s="42"/>
      <c r="E8" s="42"/>
      <c r="F8" s="42"/>
      <c r="G8" s="42"/>
      <c r="H8" s="42"/>
      <c r="I8" s="42"/>
    </row>
    <row r="9" spans="2:9" ht="49.95" customHeight="1" x14ac:dyDescent="0.25">
      <c r="D9" s="264" t="s">
        <v>111</v>
      </c>
      <c r="E9" s="264"/>
      <c r="F9" s="264"/>
      <c r="G9" s="263" t="s">
        <v>292</v>
      </c>
      <c r="H9" s="263"/>
      <c r="I9" s="263"/>
    </row>
    <row r="10" spans="2:9" ht="51" customHeight="1" x14ac:dyDescent="0.25">
      <c r="B10" s="76" t="s">
        <v>185</v>
      </c>
      <c r="C10" s="76" t="s">
        <v>186</v>
      </c>
      <c r="D10" s="103" t="s">
        <v>187</v>
      </c>
      <c r="E10" s="103" t="s">
        <v>12</v>
      </c>
      <c r="F10" s="103" t="s">
        <v>188</v>
      </c>
      <c r="G10" s="103" t="s">
        <v>189</v>
      </c>
      <c r="H10" s="103" t="s">
        <v>12</v>
      </c>
      <c r="I10" s="103" t="s">
        <v>188</v>
      </c>
    </row>
    <row r="11" spans="2:9" ht="27.75" customHeight="1" x14ac:dyDescent="0.25">
      <c r="B11" s="104">
        <v>1</v>
      </c>
      <c r="C11" s="105" t="s">
        <v>190</v>
      </c>
      <c r="D11" s="106">
        <f>'WYKAZ BUDYNKÓW'!F45</f>
        <v>75993720</v>
      </c>
      <c r="E11" s="78" t="s">
        <v>191</v>
      </c>
      <c r="F11" s="78" t="s">
        <v>192</v>
      </c>
      <c r="G11" s="106">
        <f>'WYKAZ BUDYNKÓW'!H45</f>
        <v>79793545</v>
      </c>
      <c r="H11" s="78" t="s">
        <v>191</v>
      </c>
      <c r="I11" s="78" t="s">
        <v>192</v>
      </c>
    </row>
    <row r="12" spans="2:9" s="56" customFormat="1" ht="39" customHeight="1" x14ac:dyDescent="0.25">
      <c r="B12" s="78">
        <v>2</v>
      </c>
      <c r="C12" s="84" t="s">
        <v>1131</v>
      </c>
      <c r="D12" s="106">
        <f>9000*82</f>
        <v>738000</v>
      </c>
      <c r="E12" s="78" t="s">
        <v>519</v>
      </c>
      <c r="F12" s="78" t="s">
        <v>192</v>
      </c>
      <c r="G12" s="208">
        <v>1020000</v>
      </c>
      <c r="H12" s="104" t="s">
        <v>519</v>
      </c>
      <c r="I12" s="104"/>
    </row>
    <row r="13" spans="2:9" ht="34.5" customHeight="1" x14ac:dyDescent="0.25">
      <c r="B13" s="256">
        <v>3</v>
      </c>
      <c r="C13" s="89" t="s">
        <v>523</v>
      </c>
      <c r="D13" s="107">
        <v>1417527</v>
      </c>
      <c r="E13" s="108" t="s">
        <v>301</v>
      </c>
      <c r="F13" s="108" t="s">
        <v>192</v>
      </c>
      <c r="G13" s="107">
        <v>200000</v>
      </c>
      <c r="H13" s="108" t="s">
        <v>519</v>
      </c>
      <c r="I13" s="108" t="s">
        <v>192</v>
      </c>
    </row>
    <row r="14" spans="2:9" s="114" customFormat="1" ht="18.75" customHeight="1" x14ac:dyDescent="0.25">
      <c r="B14" s="257"/>
      <c r="C14" s="109" t="s">
        <v>193</v>
      </c>
      <c r="D14" s="110"/>
      <c r="E14" s="111"/>
      <c r="F14" s="113"/>
      <c r="G14" s="112"/>
      <c r="H14" s="111"/>
      <c r="I14" s="113"/>
    </row>
    <row r="15" spans="2:9" s="114" customFormat="1" ht="25.5" customHeight="1" x14ac:dyDescent="0.25">
      <c r="B15" s="257"/>
      <c r="C15" s="115" t="s">
        <v>194</v>
      </c>
      <c r="D15" s="112" t="s">
        <v>851</v>
      </c>
      <c r="E15" s="111" t="s">
        <v>301</v>
      </c>
      <c r="F15" s="261" t="s">
        <v>192</v>
      </c>
      <c r="G15" s="112" t="s">
        <v>851</v>
      </c>
      <c r="H15" s="111"/>
      <c r="I15" s="261" t="s">
        <v>192</v>
      </c>
    </row>
    <row r="16" spans="2:9" s="114" customFormat="1" ht="25.5" customHeight="1" x14ac:dyDescent="0.25">
      <c r="B16" s="257"/>
      <c r="C16" s="115" t="s">
        <v>195</v>
      </c>
      <c r="D16" s="112" t="s">
        <v>851</v>
      </c>
      <c r="E16" s="111" t="s">
        <v>301</v>
      </c>
      <c r="F16" s="261"/>
      <c r="G16" s="112" t="s">
        <v>851</v>
      </c>
      <c r="H16" s="111"/>
      <c r="I16" s="261"/>
    </row>
    <row r="17" spans="2:13" s="114" customFormat="1" ht="25.5" customHeight="1" x14ac:dyDescent="0.25">
      <c r="B17" s="257"/>
      <c r="C17" s="115" t="s">
        <v>196</v>
      </c>
      <c r="D17" s="112" t="s">
        <v>851</v>
      </c>
      <c r="E17" s="111" t="s">
        <v>301</v>
      </c>
      <c r="F17" s="261"/>
      <c r="G17" s="112" t="s">
        <v>851</v>
      </c>
      <c r="H17" s="111"/>
      <c r="I17" s="261"/>
    </row>
    <row r="18" spans="2:13" s="114" customFormat="1" ht="25.5" customHeight="1" x14ac:dyDescent="0.25">
      <c r="B18" s="257"/>
      <c r="C18" s="115" t="s">
        <v>197</v>
      </c>
      <c r="D18" s="112" t="s">
        <v>851</v>
      </c>
      <c r="E18" s="111" t="s">
        <v>301</v>
      </c>
      <c r="F18" s="261"/>
      <c r="G18" s="112" t="s">
        <v>851</v>
      </c>
      <c r="H18" s="111"/>
      <c r="I18" s="261"/>
    </row>
    <row r="19" spans="2:13" s="114" customFormat="1" ht="25.5" customHeight="1" x14ac:dyDescent="0.25">
      <c r="B19" s="257"/>
      <c r="C19" s="115" t="s">
        <v>198</v>
      </c>
      <c r="D19" s="112" t="s">
        <v>851</v>
      </c>
      <c r="E19" s="111" t="s">
        <v>301</v>
      </c>
      <c r="F19" s="261"/>
      <c r="G19" s="112" t="s">
        <v>851</v>
      </c>
      <c r="H19" s="111"/>
      <c r="I19" s="261"/>
    </row>
    <row r="20" spans="2:13" s="114" customFormat="1" ht="25.5" customHeight="1" x14ac:dyDescent="0.25">
      <c r="B20" s="258"/>
      <c r="C20" s="116" t="s">
        <v>199</v>
      </c>
      <c r="D20" s="112" t="s">
        <v>851</v>
      </c>
      <c r="E20" s="117" t="s">
        <v>301</v>
      </c>
      <c r="F20" s="262"/>
      <c r="G20" s="112" t="s">
        <v>851</v>
      </c>
      <c r="H20" s="117"/>
      <c r="I20" s="262"/>
    </row>
    <row r="21" spans="2:13" s="114" customFormat="1" ht="25.5" customHeight="1" x14ac:dyDescent="0.25">
      <c r="B21" s="160">
        <v>4</v>
      </c>
      <c r="C21" s="89" t="s">
        <v>525</v>
      </c>
      <c r="D21" s="162">
        <v>142868.20000000001</v>
      </c>
      <c r="E21" s="164" t="s">
        <v>301</v>
      </c>
      <c r="F21" s="161" t="s">
        <v>192</v>
      </c>
      <c r="G21" s="179">
        <f>SUM('MASZYNY OD USZKODZEŃ'!D20:D25,'MASZYNY OD USZKODZEŃ'!D43:D48,'MASZYNY OD USZKODZEŃ'!D57:D59)</f>
        <v>182770.2</v>
      </c>
      <c r="H21" s="182" t="s">
        <v>301</v>
      </c>
      <c r="I21" s="161"/>
    </row>
    <row r="22" spans="2:13" s="114" customFormat="1" ht="25.5" customHeight="1" x14ac:dyDescent="0.25">
      <c r="B22" s="160">
        <v>5</v>
      </c>
      <c r="C22" s="163" t="s">
        <v>524</v>
      </c>
      <c r="D22" s="162">
        <v>43050</v>
      </c>
      <c r="E22" s="80" t="s">
        <v>301</v>
      </c>
      <c r="F22" s="161" t="s">
        <v>192</v>
      </c>
      <c r="G22" s="162">
        <v>43050</v>
      </c>
      <c r="H22" s="80" t="s">
        <v>301</v>
      </c>
      <c r="I22" s="161" t="s">
        <v>192</v>
      </c>
    </row>
    <row r="23" spans="2:13" s="206" customFormat="1" ht="31.2" customHeight="1" x14ac:dyDescent="0.25">
      <c r="B23" s="200">
        <v>6</v>
      </c>
      <c r="C23" s="201" t="s">
        <v>1130</v>
      </c>
      <c r="D23" s="202">
        <f ca="1">'MASZYNY OD USZKODZEŃ'!D12</f>
        <v>686180.17999999993</v>
      </c>
      <c r="E23" s="203" t="s">
        <v>339</v>
      </c>
      <c r="F23" s="204" t="s">
        <v>192</v>
      </c>
      <c r="G23" s="205">
        <f ca="1">'MASZYNY OD USZKODZEŃ'!F12</f>
        <v>503409.98</v>
      </c>
      <c r="H23" s="203" t="s">
        <v>339</v>
      </c>
      <c r="I23" s="204"/>
      <c r="K23" s="207"/>
    </row>
    <row r="24" spans="2:13" ht="27.75" customHeight="1" x14ac:dyDescent="0.25">
      <c r="B24" s="160">
        <v>7</v>
      </c>
      <c r="C24" s="84" t="s">
        <v>200</v>
      </c>
      <c r="D24" s="106">
        <v>1707107.16</v>
      </c>
      <c r="E24" s="78" t="s">
        <v>301</v>
      </c>
      <c r="F24" s="78" t="s">
        <v>192</v>
      </c>
      <c r="G24" s="208">
        <v>1874651.5400000024</v>
      </c>
      <c r="H24" s="104" t="s">
        <v>301</v>
      </c>
      <c r="I24" s="104"/>
      <c r="M24" s="184"/>
    </row>
    <row r="25" spans="2:13" ht="27.75" customHeight="1" x14ac:dyDescent="0.25">
      <c r="B25" s="160">
        <v>8</v>
      </c>
      <c r="C25" s="84" t="s">
        <v>201</v>
      </c>
      <c r="D25" s="118"/>
      <c r="E25" s="78"/>
      <c r="F25" s="78"/>
      <c r="G25" s="208"/>
      <c r="H25" s="104"/>
      <c r="I25" s="104"/>
    </row>
    <row r="26" spans="2:13" ht="27.75" customHeight="1" x14ac:dyDescent="0.25">
      <c r="B26" s="160">
        <v>9</v>
      </c>
      <c r="C26" s="84" t="s">
        <v>41</v>
      </c>
      <c r="D26" s="118"/>
      <c r="E26" s="78" t="s">
        <v>202</v>
      </c>
      <c r="F26" s="78"/>
      <c r="G26" s="208"/>
      <c r="H26" s="104" t="s">
        <v>202</v>
      </c>
      <c r="I26" s="104"/>
    </row>
    <row r="27" spans="2:13" ht="27.75" customHeight="1" x14ac:dyDescent="0.25">
      <c r="B27" s="160">
        <v>10</v>
      </c>
      <c r="C27" s="84" t="s">
        <v>203</v>
      </c>
      <c r="D27" s="106"/>
      <c r="E27" s="78"/>
      <c r="F27" s="78"/>
      <c r="G27" s="208"/>
      <c r="H27" s="104"/>
      <c r="I27" s="104"/>
    </row>
    <row r="28" spans="2:13" ht="27.75" customHeight="1" x14ac:dyDescent="0.25">
      <c r="B28" s="160">
        <v>11</v>
      </c>
      <c r="C28" s="119" t="s">
        <v>204</v>
      </c>
      <c r="D28" s="106"/>
      <c r="E28" s="78"/>
      <c r="F28" s="78"/>
      <c r="G28" s="208"/>
      <c r="H28" s="104"/>
      <c r="I28" s="104"/>
    </row>
    <row r="29" spans="2:13" s="56" customFormat="1" ht="39" customHeight="1" x14ac:dyDescent="0.25">
      <c r="B29" s="160">
        <v>12</v>
      </c>
      <c r="C29" s="84" t="s">
        <v>205</v>
      </c>
      <c r="D29" s="106"/>
      <c r="E29" s="78"/>
      <c r="F29" s="78"/>
      <c r="G29" s="208"/>
      <c r="H29" s="104"/>
      <c r="I29" s="104"/>
    </row>
    <row r="30" spans="2:13" ht="27.75" customHeight="1" x14ac:dyDescent="0.25">
      <c r="B30" s="160">
        <v>13</v>
      </c>
      <c r="C30" s="119" t="s">
        <v>206</v>
      </c>
      <c r="D30" s="106"/>
      <c r="E30" s="78"/>
      <c r="F30" s="78"/>
      <c r="G30" s="208"/>
      <c r="H30" s="104"/>
      <c r="I30" s="104"/>
    </row>
    <row r="31" spans="2:13" ht="27.75" customHeight="1" x14ac:dyDescent="0.25">
      <c r="B31" s="160">
        <v>14</v>
      </c>
      <c r="C31" s="119" t="s">
        <v>207</v>
      </c>
      <c r="D31" s="106"/>
      <c r="E31" s="78"/>
      <c r="F31" s="78"/>
      <c r="G31" s="208"/>
      <c r="H31" s="104"/>
      <c r="I31" s="104"/>
    </row>
    <row r="32" spans="2:13" ht="48.75" customHeight="1" x14ac:dyDescent="0.25">
      <c r="B32" s="160">
        <v>15</v>
      </c>
      <c r="C32" s="84" t="s">
        <v>208</v>
      </c>
      <c r="D32" s="106"/>
      <c r="E32" s="78"/>
      <c r="F32" s="78"/>
      <c r="G32" s="208"/>
      <c r="H32" s="104"/>
      <c r="I32" s="104"/>
    </row>
    <row r="33" spans="2:9" s="56" customFormat="1" ht="36.75" customHeight="1" x14ac:dyDescent="0.25">
      <c r="B33" s="160">
        <v>16</v>
      </c>
      <c r="C33" s="84" t="s">
        <v>209</v>
      </c>
      <c r="D33" s="106"/>
      <c r="E33" s="78"/>
      <c r="F33" s="78"/>
      <c r="G33" s="208"/>
      <c r="H33" s="104"/>
      <c r="I33" s="104"/>
    </row>
    <row r="34" spans="2:9" ht="35.25" customHeight="1" x14ac:dyDescent="0.25">
      <c r="B34" s="160">
        <v>17</v>
      </c>
      <c r="C34" s="84" t="s">
        <v>210</v>
      </c>
      <c r="D34" s="106"/>
      <c r="E34" s="78"/>
      <c r="F34" s="78"/>
      <c r="G34" s="208"/>
      <c r="H34" s="104"/>
      <c r="I34" s="104"/>
    </row>
    <row r="35" spans="2:9" ht="27.75" customHeight="1" x14ac:dyDescent="0.25">
      <c r="B35" s="160">
        <v>18</v>
      </c>
      <c r="C35" s="84" t="s">
        <v>211</v>
      </c>
      <c r="D35" s="106"/>
      <c r="E35" s="78" t="s">
        <v>212</v>
      </c>
      <c r="F35" s="78" t="s">
        <v>213</v>
      </c>
      <c r="G35" s="208"/>
      <c r="H35" s="104" t="s">
        <v>212</v>
      </c>
      <c r="I35" s="104" t="s">
        <v>213</v>
      </c>
    </row>
    <row r="36" spans="2:9" ht="27.75" customHeight="1" x14ac:dyDescent="0.25">
      <c r="B36" s="160">
        <v>19</v>
      </c>
      <c r="C36" s="84" t="s">
        <v>214</v>
      </c>
      <c r="D36" s="106"/>
      <c r="E36" s="78" t="s">
        <v>215</v>
      </c>
      <c r="F36" s="78" t="s">
        <v>213</v>
      </c>
      <c r="G36" s="208"/>
      <c r="H36" s="104" t="s">
        <v>215</v>
      </c>
      <c r="I36" s="104" t="s">
        <v>213</v>
      </c>
    </row>
    <row r="37" spans="2:9" ht="25.5" customHeight="1" x14ac:dyDescent="0.25">
      <c r="B37" s="254" t="s">
        <v>216</v>
      </c>
      <c r="C37" s="255"/>
      <c r="D37" s="120">
        <f>SUM(D24:D36)+D13+D11</f>
        <v>79118354.159999996</v>
      </c>
      <c r="E37" s="57"/>
      <c r="F37" s="57"/>
      <c r="G37" s="121">
        <f>SUM(G24:G36,G21:G22,G11:G13)</f>
        <v>83114016.74000001</v>
      </c>
      <c r="H37" s="57"/>
      <c r="I37" s="57"/>
    </row>
    <row r="38" spans="2:9" ht="18.149999999999999" customHeight="1" x14ac:dyDescent="0.25">
      <c r="C38" s="122"/>
      <c r="D38" s="123"/>
      <c r="G38" s="123"/>
    </row>
  </sheetData>
  <mergeCells count="11">
    <mergeCell ref="B37:C37"/>
    <mergeCell ref="B13:B20"/>
    <mergeCell ref="B5:C5"/>
    <mergeCell ref="B1:G1"/>
    <mergeCell ref="I15:I20"/>
    <mergeCell ref="F15:F20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E24:E36 E11:E22 H24:H36 H11:H22" xr:uid="{00000000-0002-0000-0200-000001000000}">
      <formula1>"Odtworzeniowa,Księgowa brutto,Rzeczywista,Nominala,Koszt zakupu/wytworzenia"</formula1>
    </dataValidation>
    <dataValidation type="list" allowBlank="1" showInputMessage="1" showErrorMessage="1" sqref="F11:F36 I11:I36" xr:uid="{00000000-0002-0000-0200-000000000000}">
      <formula1>"Sumy stałe, Pierwsze ryzyko"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07CDE-957D-4CCD-AE6B-528FBE3DEBB8}">
  <dimension ref="B1:K111"/>
  <sheetViews>
    <sheetView topLeftCell="A4" workbookViewId="0">
      <selection activeCell="F18" sqref="F18:G18"/>
    </sheetView>
  </sheetViews>
  <sheetFormatPr defaultColWidth="27" defaultRowHeight="12" x14ac:dyDescent="0.25"/>
  <cols>
    <col min="1" max="1" width="5.33203125" style="57" customWidth="1"/>
    <col min="2" max="2" width="3.88671875" style="55" customWidth="1"/>
    <col min="3" max="3" width="43.33203125" style="57" customWidth="1"/>
    <col min="4" max="4" width="21.33203125" style="126" hidden="1" customWidth="1"/>
    <col min="5" max="5" width="21.33203125" style="57" hidden="1" customWidth="1"/>
    <col min="6" max="7" width="21.33203125" style="57" customWidth="1"/>
    <col min="8" max="8" width="13" style="57" customWidth="1"/>
    <col min="9" max="9" width="11.5546875" style="57" customWidth="1"/>
    <col min="10" max="10" width="11" style="57" customWidth="1"/>
    <col min="11" max="11" width="11" style="149" customWidth="1"/>
    <col min="12" max="251" width="9.109375" style="57" customWidth="1"/>
    <col min="252" max="252" width="3.88671875" style="57" customWidth="1"/>
    <col min="253" max="253" width="33.6640625" style="57" customWidth="1"/>
    <col min="254" max="254" width="25.6640625" style="57" customWidth="1"/>
    <col min="255" max="16384" width="27" style="57"/>
  </cols>
  <sheetData>
    <row r="1" spans="2:11" ht="53.25" customHeight="1" x14ac:dyDescent="0.25">
      <c r="B1" s="25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50"/>
      <c r="D1" s="250"/>
      <c r="E1" s="250"/>
      <c r="F1" s="250"/>
    </row>
    <row r="2" spans="2:11" ht="36.75" customHeight="1" x14ac:dyDescent="0.25"/>
    <row r="3" spans="2:11" ht="36.75" customHeight="1" x14ac:dyDescent="0.25">
      <c r="B3" s="266" t="s">
        <v>302</v>
      </c>
      <c r="C3" s="266"/>
      <c r="D3" s="266"/>
      <c r="E3" s="266"/>
      <c r="F3" s="266"/>
      <c r="G3" s="266"/>
    </row>
    <row r="4" spans="2:11" ht="36.75" customHeight="1" x14ac:dyDescent="0.25"/>
    <row r="5" spans="2:11" ht="24" customHeight="1" x14ac:dyDescent="0.25">
      <c r="B5" s="278" t="s">
        <v>183</v>
      </c>
      <c r="C5" s="279"/>
      <c r="D5" s="264">
        <f>'DANE OGÓLNE'!D9</f>
        <v>0</v>
      </c>
      <c r="E5" s="264"/>
      <c r="F5" s="264"/>
      <c r="G5" s="264"/>
    </row>
    <row r="6" spans="2:11" s="56" customFormat="1" ht="21.75" customHeight="1" x14ac:dyDescent="0.25">
      <c r="B6" s="101"/>
      <c r="C6" s="101"/>
      <c r="D6" s="127"/>
      <c r="E6" s="101"/>
      <c r="K6" s="150"/>
    </row>
    <row r="7" spans="2:11" ht="42" customHeight="1" x14ac:dyDescent="0.25">
      <c r="B7" s="128"/>
      <c r="C7" s="128"/>
      <c r="D7" s="274" t="s">
        <v>111</v>
      </c>
      <c r="E7" s="275"/>
      <c r="F7" s="276" t="s">
        <v>1129</v>
      </c>
      <c r="G7" s="277"/>
    </row>
    <row r="8" spans="2:11" ht="36" customHeight="1" x14ac:dyDescent="0.25">
      <c r="B8" s="76" t="s">
        <v>185</v>
      </c>
      <c r="C8" s="76" t="s">
        <v>186</v>
      </c>
      <c r="D8" s="77" t="s">
        <v>270</v>
      </c>
      <c r="E8" s="103" t="s">
        <v>271</v>
      </c>
      <c r="F8" s="103" t="s">
        <v>272</v>
      </c>
      <c r="G8" s="103" t="s">
        <v>271</v>
      </c>
    </row>
    <row r="9" spans="2:11" ht="30.75" customHeight="1" x14ac:dyDescent="0.25">
      <c r="B9" s="104">
        <v>1</v>
      </c>
      <c r="C9" s="84" t="s">
        <v>303</v>
      </c>
      <c r="D9" s="129">
        <f>SUMIF(J20:J111,"OSP NOWA WOLA",$D$20:$D$111)</f>
        <v>389330.47</v>
      </c>
      <c r="E9" s="78" t="s">
        <v>274</v>
      </c>
      <c r="F9" s="129">
        <f>SUMIF($J$20:$J$111,"OSP NOWA WOLA",$F$20:$F$111)</f>
        <v>342265.87</v>
      </c>
      <c r="G9" s="78" t="s">
        <v>274</v>
      </c>
    </row>
    <row r="10" spans="2:11" ht="30.75" customHeight="1" x14ac:dyDescent="0.25">
      <c r="B10" s="104">
        <v>2</v>
      </c>
      <c r="C10" s="105" t="s">
        <v>323</v>
      </c>
      <c r="D10" s="129">
        <f ca="1">SUMIF(J20:J112,"OSP MROKÓW",$D$20:$D$111)</f>
        <v>206816.46000000002</v>
      </c>
      <c r="E10" s="78" t="s">
        <v>274</v>
      </c>
      <c r="F10" s="129">
        <f ca="1">SUMIF($J$20:$J$112,"OSP MROKÓW",$F$20:$F$111)</f>
        <v>118674.86</v>
      </c>
      <c r="G10" s="78" t="s">
        <v>274</v>
      </c>
    </row>
    <row r="11" spans="2:11" ht="30.75" customHeight="1" x14ac:dyDescent="0.25">
      <c r="B11" s="104">
        <v>3</v>
      </c>
      <c r="C11" s="105" t="s">
        <v>330</v>
      </c>
      <c r="D11" s="129">
        <f ca="1">SUMIF(J20:J113,"OSP ZAMIENIE",$D$20:$D$111)</f>
        <v>90033.25</v>
      </c>
      <c r="E11" s="78" t="s">
        <v>274</v>
      </c>
      <c r="F11" s="129">
        <f ca="1">SUMIF($J$24:$J$113,"OSP ZAMIENIE",$F$24:$F$111)</f>
        <v>42469.25</v>
      </c>
      <c r="G11" s="78" t="s">
        <v>274</v>
      </c>
    </row>
    <row r="12" spans="2:11" ht="24" customHeight="1" x14ac:dyDescent="0.25">
      <c r="B12" s="269" t="s">
        <v>216</v>
      </c>
      <c r="C12" s="270"/>
      <c r="D12" s="130">
        <f ca="1">SUM(D9:D11)</f>
        <v>686180.17999999993</v>
      </c>
      <c r="E12" s="56"/>
      <c r="F12" s="131">
        <f ca="1">SUM(F9:F11)</f>
        <v>503409.98</v>
      </c>
    </row>
    <row r="13" spans="2:11" x14ac:dyDescent="0.25">
      <c r="C13" s="132"/>
      <c r="D13" s="133"/>
    </row>
    <row r="14" spans="2:11" x14ac:dyDescent="0.25">
      <c r="C14" s="132"/>
      <c r="D14" s="133"/>
    </row>
    <row r="15" spans="2:11" ht="174.75" hidden="1" customHeight="1" x14ac:dyDescent="0.25">
      <c r="B15" s="271" t="s">
        <v>277</v>
      </c>
      <c r="C15" s="272"/>
      <c r="D15" s="272"/>
      <c r="E15" s="272"/>
      <c r="F15" s="272"/>
      <c r="G15" s="272"/>
      <c r="H15" s="272"/>
      <c r="I15" s="273"/>
    </row>
    <row r="16" spans="2:11" ht="13.5" customHeight="1" x14ac:dyDescent="0.25">
      <c r="B16" s="134"/>
    </row>
    <row r="18" spans="2:11" ht="60" customHeight="1" x14ac:dyDescent="0.25">
      <c r="D18" s="274" t="s">
        <v>111</v>
      </c>
      <c r="E18" s="275"/>
      <c r="F18" s="276" t="s">
        <v>1129</v>
      </c>
      <c r="G18" s="277"/>
    </row>
    <row r="19" spans="2:11" s="43" customFormat="1" ht="48.75" customHeight="1" x14ac:dyDescent="0.25">
      <c r="B19" s="76" t="s">
        <v>185</v>
      </c>
      <c r="C19" s="76" t="s">
        <v>186</v>
      </c>
      <c r="D19" s="103" t="s">
        <v>270</v>
      </c>
      <c r="E19" s="103" t="s">
        <v>271</v>
      </c>
      <c r="F19" s="103" t="s">
        <v>270</v>
      </c>
      <c r="G19" s="103" t="s">
        <v>271</v>
      </c>
      <c r="H19" s="103" t="s">
        <v>278</v>
      </c>
      <c r="I19" s="76" t="s">
        <v>280</v>
      </c>
      <c r="J19" s="76" t="s">
        <v>281</v>
      </c>
      <c r="K19" s="151" t="s">
        <v>282</v>
      </c>
    </row>
    <row r="20" spans="2:11" s="43" customFormat="1" ht="20.25" hidden="1" customHeight="1" x14ac:dyDescent="0.25">
      <c r="B20" s="125"/>
      <c r="C20" s="155" t="s">
        <v>906</v>
      </c>
      <c r="D20" s="135">
        <v>8600</v>
      </c>
      <c r="E20" s="78" t="s">
        <v>301</v>
      </c>
      <c r="F20" s="267" t="s">
        <v>914</v>
      </c>
      <c r="G20" s="268"/>
      <c r="H20" s="125"/>
      <c r="I20" s="125"/>
      <c r="J20" s="104" t="s">
        <v>303</v>
      </c>
      <c r="K20" s="153">
        <v>37922</v>
      </c>
    </row>
    <row r="21" spans="2:11" s="43" customFormat="1" ht="20.25" hidden="1" customHeight="1" x14ac:dyDescent="0.25">
      <c r="B21" s="125"/>
      <c r="C21" s="155" t="s">
        <v>907</v>
      </c>
      <c r="D21" s="135">
        <v>4027</v>
      </c>
      <c r="E21" s="78" t="s">
        <v>301</v>
      </c>
      <c r="F21" s="267" t="s">
        <v>914</v>
      </c>
      <c r="G21" s="268"/>
      <c r="H21" s="125"/>
      <c r="I21" s="125"/>
      <c r="J21" s="104" t="s">
        <v>303</v>
      </c>
      <c r="K21" s="153">
        <v>38352</v>
      </c>
    </row>
    <row r="22" spans="2:11" s="43" customFormat="1" ht="20.25" hidden="1" customHeight="1" x14ac:dyDescent="0.25">
      <c r="B22" s="125"/>
      <c r="C22" s="155" t="s">
        <v>908</v>
      </c>
      <c r="D22" s="135">
        <v>19800</v>
      </c>
      <c r="E22" s="78" t="s">
        <v>301</v>
      </c>
      <c r="F22" s="267" t="s">
        <v>914</v>
      </c>
      <c r="G22" s="268"/>
      <c r="H22" s="125"/>
      <c r="I22" s="125"/>
      <c r="J22" s="104" t="s">
        <v>303</v>
      </c>
      <c r="K22" s="153">
        <v>38532</v>
      </c>
    </row>
    <row r="23" spans="2:11" s="43" customFormat="1" ht="20.25" hidden="1" customHeight="1" x14ac:dyDescent="0.25">
      <c r="B23" s="125"/>
      <c r="C23" s="155" t="s">
        <v>304</v>
      </c>
      <c r="D23" s="135">
        <v>4793.6000000000004</v>
      </c>
      <c r="E23" s="78" t="s">
        <v>301</v>
      </c>
      <c r="F23" s="267" t="s">
        <v>914</v>
      </c>
      <c r="G23" s="268"/>
      <c r="H23" s="125"/>
      <c r="I23" s="125"/>
      <c r="J23" s="104" t="s">
        <v>303</v>
      </c>
      <c r="K23" s="153">
        <v>38806</v>
      </c>
    </row>
    <row r="24" spans="2:11" s="43" customFormat="1" ht="20.25" hidden="1" customHeight="1" x14ac:dyDescent="0.25">
      <c r="B24" s="125">
        <v>1</v>
      </c>
      <c r="C24" s="155" t="s">
        <v>304</v>
      </c>
      <c r="D24" s="135">
        <v>4494</v>
      </c>
      <c r="E24" s="78" t="s">
        <v>301</v>
      </c>
      <c r="F24" s="267" t="s">
        <v>914</v>
      </c>
      <c r="G24" s="268"/>
      <c r="H24" s="125"/>
      <c r="I24" s="125"/>
      <c r="J24" s="104" t="s">
        <v>303</v>
      </c>
      <c r="K24" s="153">
        <v>39927</v>
      </c>
    </row>
    <row r="25" spans="2:11" s="43" customFormat="1" ht="20.25" hidden="1" customHeight="1" x14ac:dyDescent="0.25">
      <c r="B25" s="125">
        <v>2</v>
      </c>
      <c r="C25" s="156" t="s">
        <v>305</v>
      </c>
      <c r="D25" s="135">
        <v>5350</v>
      </c>
      <c r="E25" s="78" t="s">
        <v>301</v>
      </c>
      <c r="F25" s="267" t="s">
        <v>914</v>
      </c>
      <c r="G25" s="268"/>
      <c r="H25" s="125"/>
      <c r="I25" s="125"/>
      <c r="J25" s="104" t="s">
        <v>303</v>
      </c>
      <c r="K25" s="154">
        <v>40109</v>
      </c>
    </row>
    <row r="26" spans="2:11" s="43" customFormat="1" ht="20.25" customHeight="1" x14ac:dyDescent="0.25">
      <c r="B26" s="125">
        <v>3</v>
      </c>
      <c r="C26" s="156" t="s">
        <v>306</v>
      </c>
      <c r="D26" s="135">
        <v>5534.04</v>
      </c>
      <c r="E26" s="78" t="s">
        <v>301</v>
      </c>
      <c r="F26" s="183">
        <v>5534.04</v>
      </c>
      <c r="G26" s="104" t="s">
        <v>301</v>
      </c>
      <c r="H26" s="125"/>
      <c r="I26" s="125"/>
      <c r="J26" s="104" t="s">
        <v>303</v>
      </c>
      <c r="K26" s="153">
        <v>40295</v>
      </c>
    </row>
    <row r="27" spans="2:11" s="43" customFormat="1" ht="20.25" customHeight="1" x14ac:dyDescent="0.25">
      <c r="B27" s="125">
        <v>4</v>
      </c>
      <c r="C27" s="156" t="s">
        <v>307</v>
      </c>
      <c r="D27" s="135">
        <v>28000</v>
      </c>
      <c r="E27" s="78" t="s">
        <v>301</v>
      </c>
      <c r="F27" s="183">
        <v>28000</v>
      </c>
      <c r="G27" s="104" t="s">
        <v>301</v>
      </c>
      <c r="H27" s="125"/>
      <c r="I27" s="125"/>
      <c r="J27" s="104" t="s">
        <v>303</v>
      </c>
      <c r="K27" s="153">
        <v>40445</v>
      </c>
    </row>
    <row r="28" spans="2:11" s="43" customFormat="1" ht="20.25" customHeight="1" x14ac:dyDescent="0.25">
      <c r="B28" s="125">
        <v>5</v>
      </c>
      <c r="C28" s="156" t="s">
        <v>308</v>
      </c>
      <c r="D28" s="135">
        <v>5362.86</v>
      </c>
      <c r="E28" s="78" t="s">
        <v>301</v>
      </c>
      <c r="F28" s="183">
        <v>5362.86</v>
      </c>
      <c r="G28" s="104" t="s">
        <v>301</v>
      </c>
      <c r="H28" s="125"/>
      <c r="I28" s="125"/>
      <c r="J28" s="104" t="s">
        <v>303</v>
      </c>
      <c r="K28" s="153">
        <v>40519</v>
      </c>
    </row>
    <row r="29" spans="2:11" s="43" customFormat="1" ht="20.25" customHeight="1" x14ac:dyDescent="0.25">
      <c r="B29" s="125">
        <v>6</v>
      </c>
      <c r="C29" s="156" t="s">
        <v>309</v>
      </c>
      <c r="D29" s="135">
        <v>17280</v>
      </c>
      <c r="E29" s="78" t="s">
        <v>301</v>
      </c>
      <c r="F29" s="183">
        <v>17280</v>
      </c>
      <c r="G29" s="104" t="s">
        <v>301</v>
      </c>
      <c r="H29" s="125"/>
      <c r="I29" s="125"/>
      <c r="J29" s="104" t="s">
        <v>303</v>
      </c>
      <c r="K29" s="153">
        <v>40823</v>
      </c>
    </row>
    <row r="30" spans="2:11" s="43" customFormat="1" ht="20.25" customHeight="1" x14ac:dyDescent="0.25">
      <c r="B30" s="125">
        <v>7</v>
      </c>
      <c r="C30" s="156" t="s">
        <v>310</v>
      </c>
      <c r="D30" s="135">
        <v>21980</v>
      </c>
      <c r="E30" s="78" t="s">
        <v>301</v>
      </c>
      <c r="F30" s="183">
        <v>21980</v>
      </c>
      <c r="G30" s="104" t="s">
        <v>301</v>
      </c>
      <c r="H30" s="125"/>
      <c r="I30" s="125"/>
      <c r="J30" s="104" t="s">
        <v>303</v>
      </c>
      <c r="K30" s="153">
        <v>40890</v>
      </c>
    </row>
    <row r="31" spans="2:11" s="43" customFormat="1" ht="20.25" customHeight="1" x14ac:dyDescent="0.25">
      <c r="B31" s="125">
        <v>8</v>
      </c>
      <c r="C31" s="156" t="s">
        <v>311</v>
      </c>
      <c r="D31" s="135">
        <v>5136</v>
      </c>
      <c r="E31" s="78" t="s">
        <v>301</v>
      </c>
      <c r="F31" s="183">
        <v>5136</v>
      </c>
      <c r="G31" s="104" t="s">
        <v>301</v>
      </c>
      <c r="H31" s="125"/>
      <c r="I31" s="125"/>
      <c r="J31" s="104" t="s">
        <v>303</v>
      </c>
      <c r="K31" s="153">
        <v>41327</v>
      </c>
    </row>
    <row r="32" spans="2:11" s="43" customFormat="1" ht="20.25" customHeight="1" x14ac:dyDescent="0.25">
      <c r="B32" s="125">
        <v>9</v>
      </c>
      <c r="C32" s="156" t="s">
        <v>312</v>
      </c>
      <c r="D32" s="135">
        <v>25613.279999999999</v>
      </c>
      <c r="E32" s="78" t="s">
        <v>301</v>
      </c>
      <c r="F32" s="183">
        <v>25613.279999999999</v>
      </c>
      <c r="G32" s="104" t="s">
        <v>301</v>
      </c>
      <c r="H32" s="125"/>
      <c r="I32" s="125"/>
      <c r="J32" s="104" t="s">
        <v>303</v>
      </c>
      <c r="K32" s="153">
        <v>41962</v>
      </c>
    </row>
    <row r="33" spans="2:11" s="43" customFormat="1" ht="20.25" customHeight="1" x14ac:dyDescent="0.25">
      <c r="B33" s="125">
        <v>10</v>
      </c>
      <c r="C33" s="156" t="s">
        <v>313</v>
      </c>
      <c r="D33" s="135">
        <v>17400</v>
      </c>
      <c r="E33" s="78" t="s">
        <v>301</v>
      </c>
      <c r="F33" s="183">
        <v>17400</v>
      </c>
      <c r="G33" s="104" t="s">
        <v>301</v>
      </c>
      <c r="H33" s="125"/>
      <c r="I33" s="125"/>
      <c r="J33" s="104" t="s">
        <v>303</v>
      </c>
      <c r="K33" s="153">
        <v>43406</v>
      </c>
    </row>
    <row r="34" spans="2:11" s="43" customFormat="1" ht="20.25" customHeight="1" x14ac:dyDescent="0.25">
      <c r="B34" s="125">
        <v>11</v>
      </c>
      <c r="C34" s="156" t="s">
        <v>314</v>
      </c>
      <c r="D34" s="135">
        <v>30294.9</v>
      </c>
      <c r="E34" s="78" t="s">
        <v>301</v>
      </c>
      <c r="F34" s="183">
        <v>30294.9</v>
      </c>
      <c r="G34" s="104" t="s">
        <v>301</v>
      </c>
      <c r="H34" s="125"/>
      <c r="I34" s="125"/>
      <c r="J34" s="104" t="s">
        <v>303</v>
      </c>
      <c r="K34" s="153">
        <v>43462</v>
      </c>
    </row>
    <row r="35" spans="2:11" s="43" customFormat="1" ht="20.25" customHeight="1" x14ac:dyDescent="0.25">
      <c r="B35" s="125">
        <v>12</v>
      </c>
      <c r="C35" s="156" t="s">
        <v>315</v>
      </c>
      <c r="D35" s="135">
        <v>19999.8</v>
      </c>
      <c r="E35" s="78" t="s">
        <v>301</v>
      </c>
      <c r="F35" s="183">
        <v>19999.8</v>
      </c>
      <c r="G35" s="104" t="s">
        <v>301</v>
      </c>
      <c r="H35" s="125"/>
      <c r="I35" s="125"/>
      <c r="J35" s="104" t="s">
        <v>303</v>
      </c>
      <c r="K35" s="153">
        <v>43462</v>
      </c>
    </row>
    <row r="36" spans="2:11" s="43" customFormat="1" ht="20.25" customHeight="1" x14ac:dyDescent="0.25">
      <c r="B36" s="125">
        <v>13</v>
      </c>
      <c r="C36" s="155" t="s">
        <v>316</v>
      </c>
      <c r="D36" s="135">
        <v>19050.240000000002</v>
      </c>
      <c r="E36" s="78" t="s">
        <v>301</v>
      </c>
      <c r="F36" s="183">
        <v>19050.240000000002</v>
      </c>
      <c r="G36" s="104" t="s">
        <v>301</v>
      </c>
      <c r="H36" s="125"/>
      <c r="I36" s="125"/>
      <c r="J36" s="104" t="s">
        <v>303</v>
      </c>
      <c r="K36" s="153">
        <v>43462</v>
      </c>
    </row>
    <row r="37" spans="2:11" s="43" customFormat="1" ht="20.25" customHeight="1" x14ac:dyDescent="0.25">
      <c r="B37" s="125">
        <v>14</v>
      </c>
      <c r="C37" s="155" t="s">
        <v>317</v>
      </c>
      <c r="D37" s="135">
        <v>36654</v>
      </c>
      <c r="E37" s="78" t="s">
        <v>301</v>
      </c>
      <c r="F37" s="183">
        <v>36654</v>
      </c>
      <c r="G37" s="104" t="s">
        <v>301</v>
      </c>
      <c r="H37" s="125"/>
      <c r="I37" s="125"/>
      <c r="J37" s="104" t="s">
        <v>303</v>
      </c>
      <c r="K37" s="153">
        <v>44441</v>
      </c>
    </row>
    <row r="38" spans="2:11" s="43" customFormat="1" ht="20.25" customHeight="1" x14ac:dyDescent="0.25">
      <c r="B38" s="125">
        <v>15</v>
      </c>
      <c r="C38" s="155" t="s">
        <v>318</v>
      </c>
      <c r="D38" s="135">
        <v>23400.75</v>
      </c>
      <c r="E38" s="78" t="s">
        <v>301</v>
      </c>
      <c r="F38" s="183">
        <v>23400.75</v>
      </c>
      <c r="G38" s="104" t="s">
        <v>301</v>
      </c>
      <c r="H38" s="125"/>
      <c r="I38" s="125"/>
      <c r="J38" s="104" t="s">
        <v>303</v>
      </c>
      <c r="K38" s="153">
        <v>44558</v>
      </c>
    </row>
    <row r="39" spans="2:11" s="43" customFormat="1" ht="20.25" customHeight="1" x14ac:dyDescent="0.25">
      <c r="B39" s="125">
        <v>16</v>
      </c>
      <c r="C39" s="155" t="s">
        <v>319</v>
      </c>
      <c r="D39" s="135">
        <v>63960</v>
      </c>
      <c r="E39" s="78" t="s">
        <v>301</v>
      </c>
      <c r="F39" s="183">
        <v>63960</v>
      </c>
      <c r="G39" s="104" t="s">
        <v>301</v>
      </c>
      <c r="H39" s="125"/>
      <c r="I39" s="125"/>
      <c r="J39" s="104" t="s">
        <v>303</v>
      </c>
      <c r="K39" s="153">
        <v>44894</v>
      </c>
    </row>
    <row r="40" spans="2:11" s="43" customFormat="1" ht="20.25" customHeight="1" x14ac:dyDescent="0.25">
      <c r="B40" s="125">
        <v>17</v>
      </c>
      <c r="C40" s="156" t="s">
        <v>320</v>
      </c>
      <c r="D40" s="135">
        <v>6190</v>
      </c>
      <c r="E40" s="78" t="s">
        <v>301</v>
      </c>
      <c r="F40" s="183">
        <v>6190</v>
      </c>
      <c r="G40" s="104" t="s">
        <v>301</v>
      </c>
      <c r="H40" s="125"/>
      <c r="I40" s="125"/>
      <c r="J40" s="104" t="s">
        <v>303</v>
      </c>
      <c r="K40" s="153">
        <v>44910</v>
      </c>
    </row>
    <row r="41" spans="2:11" s="43" customFormat="1" ht="20.25" customHeight="1" x14ac:dyDescent="0.25">
      <c r="B41" s="125">
        <v>18</v>
      </c>
      <c r="C41" s="156" t="s">
        <v>321</v>
      </c>
      <c r="D41" s="135">
        <v>4300</v>
      </c>
      <c r="E41" s="78" t="s">
        <v>301</v>
      </c>
      <c r="F41" s="183">
        <v>4300</v>
      </c>
      <c r="G41" s="104" t="s">
        <v>301</v>
      </c>
      <c r="H41" s="125"/>
      <c r="I41" s="125"/>
      <c r="J41" s="104" t="s">
        <v>303</v>
      </c>
      <c r="K41" s="153">
        <v>44910</v>
      </c>
    </row>
    <row r="42" spans="2:11" s="43" customFormat="1" ht="20.25" customHeight="1" x14ac:dyDescent="0.25">
      <c r="B42" s="125">
        <v>19</v>
      </c>
      <c r="C42" s="156" t="s">
        <v>322</v>
      </c>
      <c r="D42" s="135">
        <v>12110</v>
      </c>
      <c r="E42" s="78" t="s">
        <v>301</v>
      </c>
      <c r="F42" s="183">
        <v>12110</v>
      </c>
      <c r="G42" s="104" t="s">
        <v>301</v>
      </c>
      <c r="H42" s="125"/>
      <c r="I42" s="125"/>
      <c r="J42" s="104" t="s">
        <v>303</v>
      </c>
      <c r="K42" s="153">
        <v>44910</v>
      </c>
    </row>
    <row r="43" spans="2:11" s="43" customFormat="1" ht="20.25" hidden="1" customHeight="1" x14ac:dyDescent="0.25">
      <c r="B43" s="125"/>
      <c r="C43" s="156" t="s">
        <v>909</v>
      </c>
      <c r="D43" s="135">
        <v>11280</v>
      </c>
      <c r="E43" s="78" t="s">
        <v>301</v>
      </c>
      <c r="F43" s="267" t="s">
        <v>914</v>
      </c>
      <c r="G43" s="268"/>
      <c r="H43" s="125"/>
      <c r="I43" s="125"/>
      <c r="J43" s="185" t="s">
        <v>323</v>
      </c>
      <c r="K43" s="153">
        <v>35537</v>
      </c>
    </row>
    <row r="44" spans="2:11" s="43" customFormat="1" ht="20.25" hidden="1" customHeight="1" x14ac:dyDescent="0.25">
      <c r="B44" s="125"/>
      <c r="C44" s="156" t="s">
        <v>910</v>
      </c>
      <c r="D44" s="135">
        <v>21000</v>
      </c>
      <c r="E44" s="78" t="s">
        <v>301</v>
      </c>
      <c r="F44" s="267" t="s">
        <v>914</v>
      </c>
      <c r="G44" s="268"/>
      <c r="H44" s="125"/>
      <c r="I44" s="125"/>
      <c r="J44" s="185" t="s">
        <v>323</v>
      </c>
      <c r="K44" s="153">
        <v>37568</v>
      </c>
    </row>
    <row r="45" spans="2:11" s="43" customFormat="1" ht="20.25" hidden="1" customHeight="1" x14ac:dyDescent="0.25">
      <c r="B45" s="125"/>
      <c r="C45" s="156" t="s">
        <v>911</v>
      </c>
      <c r="D45" s="135">
        <v>32000</v>
      </c>
      <c r="E45" s="78" t="s">
        <v>301</v>
      </c>
      <c r="F45" s="267" t="s">
        <v>914</v>
      </c>
      <c r="G45" s="268"/>
      <c r="H45" s="125"/>
      <c r="I45" s="125"/>
      <c r="J45" s="185" t="s">
        <v>323</v>
      </c>
      <c r="K45" s="153">
        <v>38016</v>
      </c>
    </row>
    <row r="46" spans="2:11" s="43" customFormat="1" ht="20.25" hidden="1" customHeight="1" x14ac:dyDescent="0.25">
      <c r="B46" s="125"/>
      <c r="C46" s="156" t="s">
        <v>912</v>
      </c>
      <c r="D46" s="135">
        <v>13567.6</v>
      </c>
      <c r="E46" s="78" t="s">
        <v>301</v>
      </c>
      <c r="F46" s="267" t="s">
        <v>914</v>
      </c>
      <c r="G46" s="268"/>
      <c r="H46" s="125"/>
      <c r="I46" s="125"/>
      <c r="J46" s="185" t="s">
        <v>323</v>
      </c>
      <c r="K46" s="153">
        <v>39553</v>
      </c>
    </row>
    <row r="47" spans="2:11" s="43" customFormat="1" ht="20.25" hidden="1" customHeight="1" x14ac:dyDescent="0.25">
      <c r="B47" s="125"/>
      <c r="C47" s="156" t="s">
        <v>306</v>
      </c>
      <c r="D47" s="135">
        <v>5800</v>
      </c>
      <c r="E47" s="78" t="s">
        <v>301</v>
      </c>
      <c r="F47" s="267" t="s">
        <v>914</v>
      </c>
      <c r="G47" s="268"/>
      <c r="H47" s="125"/>
      <c r="I47" s="125"/>
      <c r="J47" s="185" t="s">
        <v>323</v>
      </c>
      <c r="K47" s="153">
        <v>39795</v>
      </c>
    </row>
    <row r="48" spans="2:11" s="43" customFormat="1" ht="20.25" hidden="1" customHeight="1" x14ac:dyDescent="0.25">
      <c r="B48" s="125">
        <v>20</v>
      </c>
      <c r="C48" s="158" t="s">
        <v>304</v>
      </c>
      <c r="D48" s="157">
        <v>4494</v>
      </c>
      <c r="E48" s="78" t="s">
        <v>301</v>
      </c>
      <c r="F48" s="267" t="s">
        <v>914</v>
      </c>
      <c r="G48" s="268"/>
      <c r="H48" s="185"/>
      <c r="I48" s="185"/>
      <c r="J48" s="185" t="s">
        <v>323</v>
      </c>
      <c r="K48" s="159">
        <v>39932</v>
      </c>
    </row>
    <row r="49" spans="2:11" s="43" customFormat="1" ht="20.25" customHeight="1" x14ac:dyDescent="0.25">
      <c r="B49" s="125">
        <v>21</v>
      </c>
      <c r="C49" s="158" t="s">
        <v>308</v>
      </c>
      <c r="D49" s="157">
        <v>10162.86</v>
      </c>
      <c r="E49" s="78" t="s">
        <v>301</v>
      </c>
      <c r="F49" s="186">
        <v>10162.86</v>
      </c>
      <c r="G49" s="104" t="s">
        <v>301</v>
      </c>
      <c r="H49" s="185"/>
      <c r="I49" s="185"/>
      <c r="J49" s="185" t="s">
        <v>323</v>
      </c>
      <c r="K49" s="159">
        <v>40519</v>
      </c>
    </row>
    <row r="50" spans="2:11" s="43" customFormat="1" ht="20.25" customHeight="1" x14ac:dyDescent="0.25">
      <c r="B50" s="125">
        <v>22</v>
      </c>
      <c r="C50" s="158" t="s">
        <v>324</v>
      </c>
      <c r="D50" s="157">
        <v>4590</v>
      </c>
      <c r="E50" s="78" t="s">
        <v>301</v>
      </c>
      <c r="F50" s="186">
        <v>4590</v>
      </c>
      <c r="G50" s="104" t="s">
        <v>301</v>
      </c>
      <c r="H50" s="185"/>
      <c r="I50" s="185"/>
      <c r="J50" s="185" t="s">
        <v>323</v>
      </c>
      <c r="K50" s="159">
        <v>40592</v>
      </c>
    </row>
    <row r="51" spans="2:11" s="43" customFormat="1" ht="20.25" customHeight="1" x14ac:dyDescent="0.25">
      <c r="B51" s="125">
        <v>23</v>
      </c>
      <c r="C51" s="158" t="s">
        <v>325</v>
      </c>
      <c r="D51" s="157">
        <v>8532</v>
      </c>
      <c r="E51" s="78" t="s">
        <v>301</v>
      </c>
      <c r="F51" s="186">
        <v>8532</v>
      </c>
      <c r="G51" s="104" t="s">
        <v>301</v>
      </c>
      <c r="H51" s="185"/>
      <c r="I51" s="185"/>
      <c r="J51" s="185" t="s">
        <v>323</v>
      </c>
      <c r="K51" s="159">
        <v>40595</v>
      </c>
    </row>
    <row r="52" spans="2:11" s="43" customFormat="1" ht="20.25" customHeight="1" x14ac:dyDescent="0.25">
      <c r="B52" s="125">
        <v>24</v>
      </c>
      <c r="C52" s="158" t="s">
        <v>325</v>
      </c>
      <c r="D52" s="157">
        <v>8694</v>
      </c>
      <c r="E52" s="78" t="s">
        <v>301</v>
      </c>
      <c r="F52" s="186">
        <v>8694</v>
      </c>
      <c r="G52" s="104" t="s">
        <v>301</v>
      </c>
      <c r="H52" s="185"/>
      <c r="I52" s="185"/>
      <c r="J52" s="185" t="s">
        <v>323</v>
      </c>
      <c r="K52" s="159">
        <v>40633</v>
      </c>
    </row>
    <row r="53" spans="2:11" s="43" customFormat="1" ht="20.25" customHeight="1" x14ac:dyDescent="0.25">
      <c r="B53" s="125">
        <v>25</v>
      </c>
      <c r="C53" s="158" t="s">
        <v>326</v>
      </c>
      <c r="D53" s="157">
        <v>6696</v>
      </c>
      <c r="E53" s="78" t="s">
        <v>301</v>
      </c>
      <c r="F53" s="186">
        <v>6696</v>
      </c>
      <c r="G53" s="104" t="s">
        <v>301</v>
      </c>
      <c r="H53" s="185"/>
      <c r="I53" s="185"/>
      <c r="J53" s="185" t="s">
        <v>323</v>
      </c>
      <c r="K53" s="159">
        <v>40764</v>
      </c>
    </row>
    <row r="54" spans="2:11" s="43" customFormat="1" ht="20.25" customHeight="1" x14ac:dyDescent="0.25">
      <c r="B54" s="125">
        <v>26</v>
      </c>
      <c r="C54" s="158" t="s">
        <v>327</v>
      </c>
      <c r="D54" s="157">
        <v>8500</v>
      </c>
      <c r="E54" s="78" t="s">
        <v>301</v>
      </c>
      <c r="F54" s="186">
        <v>8500</v>
      </c>
      <c r="G54" s="104" t="s">
        <v>301</v>
      </c>
      <c r="H54" s="185"/>
      <c r="I54" s="185"/>
      <c r="J54" s="185" t="s">
        <v>323</v>
      </c>
      <c r="K54" s="159">
        <v>41921</v>
      </c>
    </row>
    <row r="55" spans="2:11" s="43" customFormat="1" ht="20.25" customHeight="1" x14ac:dyDescent="0.25">
      <c r="B55" s="125">
        <v>27</v>
      </c>
      <c r="C55" s="158" t="s">
        <v>328</v>
      </c>
      <c r="D55" s="157">
        <v>8500</v>
      </c>
      <c r="E55" s="78" t="s">
        <v>301</v>
      </c>
      <c r="F55" s="186">
        <v>8500</v>
      </c>
      <c r="G55" s="104" t="s">
        <v>301</v>
      </c>
      <c r="H55" s="185"/>
      <c r="I55" s="185"/>
      <c r="J55" s="185" t="s">
        <v>323</v>
      </c>
      <c r="K55" s="159">
        <v>41949</v>
      </c>
    </row>
    <row r="56" spans="2:11" s="43" customFormat="1" ht="20.25" customHeight="1" x14ac:dyDescent="0.25">
      <c r="B56" s="125">
        <v>28</v>
      </c>
      <c r="C56" s="158" t="s">
        <v>329</v>
      </c>
      <c r="D56" s="157">
        <v>63000</v>
      </c>
      <c r="E56" s="78" t="s">
        <v>301</v>
      </c>
      <c r="F56" s="186">
        <v>63000</v>
      </c>
      <c r="G56" s="104" t="s">
        <v>301</v>
      </c>
      <c r="H56" s="185"/>
      <c r="I56" s="185"/>
      <c r="J56" s="185" t="s">
        <v>323</v>
      </c>
      <c r="K56" s="159">
        <v>42695</v>
      </c>
    </row>
    <row r="57" spans="2:11" s="43" customFormat="1" ht="20.25" hidden="1" customHeight="1" x14ac:dyDescent="0.25">
      <c r="B57" s="125"/>
      <c r="C57" s="158" t="s">
        <v>913</v>
      </c>
      <c r="D57" s="157">
        <v>22000</v>
      </c>
      <c r="E57" s="78" t="s">
        <v>301</v>
      </c>
      <c r="F57" s="267" t="s">
        <v>914</v>
      </c>
      <c r="G57" s="268"/>
      <c r="H57" s="185"/>
      <c r="I57" s="185"/>
      <c r="J57" s="125" t="s">
        <v>330</v>
      </c>
      <c r="K57" s="159">
        <v>37302</v>
      </c>
    </row>
    <row r="58" spans="2:11" s="43" customFormat="1" ht="20.25" hidden="1" customHeight="1" x14ac:dyDescent="0.25">
      <c r="B58" s="125"/>
      <c r="C58" s="158" t="s">
        <v>304</v>
      </c>
      <c r="D58" s="157">
        <v>4494</v>
      </c>
      <c r="E58" s="78" t="s">
        <v>301</v>
      </c>
      <c r="F58" s="267" t="s">
        <v>914</v>
      </c>
      <c r="G58" s="268"/>
      <c r="H58" s="185"/>
      <c r="I58" s="185"/>
      <c r="J58" s="125" t="s">
        <v>330</v>
      </c>
      <c r="K58" s="159">
        <v>39778</v>
      </c>
    </row>
    <row r="59" spans="2:11" s="43" customFormat="1" ht="20.25" hidden="1" customHeight="1" x14ac:dyDescent="0.25">
      <c r="B59" s="125">
        <v>29</v>
      </c>
      <c r="C59" s="156" t="s">
        <v>331</v>
      </c>
      <c r="D59" s="183">
        <v>21070</v>
      </c>
      <c r="E59" s="104" t="s">
        <v>301</v>
      </c>
      <c r="F59" s="267" t="s">
        <v>914</v>
      </c>
      <c r="G59" s="268"/>
      <c r="H59" s="125"/>
      <c r="I59" s="125"/>
      <c r="J59" s="125" t="s">
        <v>330</v>
      </c>
      <c r="K59" s="154">
        <v>40109</v>
      </c>
    </row>
    <row r="60" spans="2:11" s="43" customFormat="1" ht="20.25" customHeight="1" x14ac:dyDescent="0.25">
      <c r="B60" s="125">
        <v>30</v>
      </c>
      <c r="C60" s="156" t="s">
        <v>332</v>
      </c>
      <c r="D60" s="183">
        <v>4975.5</v>
      </c>
      <c r="E60" s="104" t="s">
        <v>301</v>
      </c>
      <c r="F60" s="183">
        <v>4975.5</v>
      </c>
      <c r="G60" s="104" t="s">
        <v>301</v>
      </c>
      <c r="H60" s="125"/>
      <c r="I60" s="125"/>
      <c r="J60" s="125" t="s">
        <v>330</v>
      </c>
      <c r="K60" s="154">
        <v>40282</v>
      </c>
    </row>
    <row r="61" spans="2:11" s="43" customFormat="1" ht="20.25" customHeight="1" x14ac:dyDescent="0.25">
      <c r="B61" s="125">
        <v>31</v>
      </c>
      <c r="C61" s="156" t="s">
        <v>333</v>
      </c>
      <c r="D61" s="183">
        <v>5184</v>
      </c>
      <c r="E61" s="104" t="s">
        <v>301</v>
      </c>
      <c r="F61" s="183">
        <v>5184</v>
      </c>
      <c r="G61" s="104" t="s">
        <v>301</v>
      </c>
      <c r="H61" s="125"/>
      <c r="I61" s="125"/>
      <c r="J61" s="125" t="s">
        <v>330</v>
      </c>
      <c r="K61" s="154">
        <v>40823</v>
      </c>
    </row>
    <row r="62" spans="2:11" s="43" customFormat="1" ht="20.25" customHeight="1" x14ac:dyDescent="0.25">
      <c r="B62" s="125">
        <v>32</v>
      </c>
      <c r="C62" s="156" t="s">
        <v>334</v>
      </c>
      <c r="D62" s="183">
        <v>5076</v>
      </c>
      <c r="E62" s="104" t="s">
        <v>301</v>
      </c>
      <c r="F62" s="183">
        <v>5076</v>
      </c>
      <c r="G62" s="104" t="s">
        <v>301</v>
      </c>
      <c r="H62" s="125"/>
      <c r="I62" s="125"/>
      <c r="J62" s="125" t="s">
        <v>330</v>
      </c>
      <c r="K62" s="154">
        <v>40823</v>
      </c>
    </row>
    <row r="63" spans="2:11" s="43" customFormat="1" ht="20.25" customHeight="1" x14ac:dyDescent="0.25">
      <c r="B63" s="125">
        <v>33</v>
      </c>
      <c r="C63" s="156" t="s">
        <v>335</v>
      </c>
      <c r="D63" s="183">
        <v>6696</v>
      </c>
      <c r="E63" s="104" t="s">
        <v>301</v>
      </c>
      <c r="F63" s="183">
        <v>6696</v>
      </c>
      <c r="G63" s="104" t="s">
        <v>301</v>
      </c>
      <c r="H63" s="125"/>
      <c r="I63" s="125"/>
      <c r="J63" s="125" t="s">
        <v>330</v>
      </c>
      <c r="K63" s="154">
        <v>40823</v>
      </c>
    </row>
    <row r="64" spans="2:11" s="43" customFormat="1" ht="20.25" customHeight="1" x14ac:dyDescent="0.25">
      <c r="B64" s="125">
        <v>34</v>
      </c>
      <c r="C64" s="156" t="s">
        <v>311</v>
      </c>
      <c r="D64" s="183">
        <v>4601</v>
      </c>
      <c r="E64" s="104" t="s">
        <v>301</v>
      </c>
      <c r="F64" s="183">
        <v>4601</v>
      </c>
      <c r="G64" s="104" t="s">
        <v>301</v>
      </c>
      <c r="H64" s="125"/>
      <c r="I64" s="125"/>
      <c r="J64" s="125" t="s">
        <v>330</v>
      </c>
      <c r="K64" s="154">
        <v>41351</v>
      </c>
    </row>
    <row r="65" spans="2:11" s="43" customFormat="1" ht="20.25" customHeight="1" x14ac:dyDescent="0.25">
      <c r="B65" s="125">
        <v>35</v>
      </c>
      <c r="C65" s="156" t="s">
        <v>336</v>
      </c>
      <c r="D65" s="183">
        <v>5835.75</v>
      </c>
      <c r="E65" s="104" t="s">
        <v>301</v>
      </c>
      <c r="F65" s="183">
        <v>5835.75</v>
      </c>
      <c r="G65" s="104" t="s">
        <v>301</v>
      </c>
      <c r="H65" s="125"/>
      <c r="I65" s="125"/>
      <c r="J65" s="125" t="s">
        <v>330</v>
      </c>
      <c r="K65" s="154">
        <v>41957</v>
      </c>
    </row>
    <row r="66" spans="2:11" s="43" customFormat="1" ht="20.25" customHeight="1" x14ac:dyDescent="0.25">
      <c r="B66" s="125">
        <v>36</v>
      </c>
      <c r="C66" s="156" t="s">
        <v>337</v>
      </c>
      <c r="D66" s="183">
        <v>4601</v>
      </c>
      <c r="E66" s="104" t="s">
        <v>301</v>
      </c>
      <c r="F66" s="183">
        <v>4601</v>
      </c>
      <c r="G66" s="104" t="s">
        <v>301</v>
      </c>
      <c r="H66" s="125"/>
      <c r="I66" s="125"/>
      <c r="J66" s="125" t="s">
        <v>330</v>
      </c>
      <c r="K66" s="154">
        <v>41957</v>
      </c>
    </row>
    <row r="67" spans="2:11" s="43" customFormat="1" ht="20.25" customHeight="1" x14ac:dyDescent="0.25">
      <c r="B67" s="125">
        <v>37</v>
      </c>
      <c r="C67" s="156" t="s">
        <v>338</v>
      </c>
      <c r="D67" s="183">
        <v>5500</v>
      </c>
      <c r="E67" s="104" t="s">
        <v>301</v>
      </c>
      <c r="F67" s="183">
        <v>5500</v>
      </c>
      <c r="G67" s="104" t="s">
        <v>301</v>
      </c>
      <c r="H67" s="125"/>
      <c r="I67" s="125"/>
      <c r="J67" s="125" t="s">
        <v>330</v>
      </c>
      <c r="K67" s="154">
        <v>41957</v>
      </c>
    </row>
    <row r="68" spans="2:11" s="43" customFormat="1" ht="20.25" hidden="1" customHeight="1" x14ac:dyDescent="0.25">
      <c r="B68" s="125">
        <v>38</v>
      </c>
      <c r="C68" s="138"/>
      <c r="D68" s="135"/>
      <c r="E68" s="78"/>
      <c r="F68" s="136"/>
      <c r="G68" s="79"/>
      <c r="H68" s="137"/>
      <c r="I68" s="137"/>
      <c r="J68" s="137"/>
      <c r="K68" s="152"/>
    </row>
    <row r="69" spans="2:11" s="43" customFormat="1" ht="20.25" hidden="1" customHeight="1" x14ac:dyDescent="0.25">
      <c r="B69" s="125">
        <v>39</v>
      </c>
      <c r="C69" s="138"/>
      <c r="D69" s="135"/>
      <c r="E69" s="78"/>
      <c r="F69" s="136"/>
      <c r="G69" s="79"/>
      <c r="H69" s="137"/>
      <c r="I69" s="137"/>
      <c r="J69" s="137"/>
      <c r="K69" s="152"/>
    </row>
    <row r="70" spans="2:11" s="43" customFormat="1" ht="20.25" hidden="1" customHeight="1" x14ac:dyDescent="0.25">
      <c r="B70" s="125">
        <v>40</v>
      </c>
      <c r="C70" s="138"/>
      <c r="D70" s="135"/>
      <c r="E70" s="78"/>
      <c r="F70" s="136"/>
      <c r="G70" s="79"/>
      <c r="H70" s="137"/>
      <c r="I70" s="137"/>
      <c r="J70" s="137"/>
      <c r="K70" s="152"/>
    </row>
    <row r="71" spans="2:11" s="43" customFormat="1" ht="20.25" hidden="1" customHeight="1" x14ac:dyDescent="0.25">
      <c r="B71" s="125">
        <v>41</v>
      </c>
      <c r="C71" s="138"/>
      <c r="D71" s="135"/>
      <c r="E71" s="78"/>
      <c r="F71" s="136"/>
      <c r="G71" s="79"/>
      <c r="H71" s="137"/>
      <c r="I71" s="137"/>
      <c r="J71" s="137"/>
      <c r="K71" s="152"/>
    </row>
    <row r="72" spans="2:11" s="43" customFormat="1" ht="20.25" hidden="1" customHeight="1" x14ac:dyDescent="0.25">
      <c r="B72" s="125">
        <v>42</v>
      </c>
      <c r="C72" s="138"/>
      <c r="D72" s="135"/>
      <c r="E72" s="78"/>
      <c r="F72" s="136"/>
      <c r="G72" s="79"/>
      <c r="H72" s="137"/>
      <c r="I72" s="137"/>
      <c r="J72" s="137"/>
      <c r="K72" s="152"/>
    </row>
    <row r="73" spans="2:11" s="43" customFormat="1" ht="20.25" hidden="1" customHeight="1" x14ac:dyDescent="0.25">
      <c r="B73" s="125">
        <v>43</v>
      </c>
      <c r="C73" s="138"/>
      <c r="D73" s="135"/>
      <c r="E73" s="78"/>
      <c r="F73" s="136"/>
      <c r="G73" s="79"/>
      <c r="H73" s="137"/>
      <c r="I73" s="137"/>
      <c r="J73" s="137"/>
      <c r="K73" s="152"/>
    </row>
    <row r="74" spans="2:11" s="43" customFormat="1" ht="20.25" hidden="1" customHeight="1" x14ac:dyDescent="0.25">
      <c r="B74" s="125">
        <v>44</v>
      </c>
      <c r="C74" s="138"/>
      <c r="D74" s="135"/>
      <c r="E74" s="78"/>
      <c r="F74" s="136"/>
      <c r="G74" s="79"/>
      <c r="H74" s="137"/>
      <c r="I74" s="137"/>
      <c r="J74" s="137"/>
      <c r="K74" s="152"/>
    </row>
    <row r="75" spans="2:11" s="43" customFormat="1" ht="20.25" hidden="1" customHeight="1" x14ac:dyDescent="0.25">
      <c r="B75" s="125">
        <v>45</v>
      </c>
      <c r="C75" s="138"/>
      <c r="D75" s="135"/>
      <c r="E75" s="78"/>
      <c r="F75" s="136"/>
      <c r="G75" s="79"/>
      <c r="H75" s="137"/>
      <c r="I75" s="137"/>
      <c r="J75" s="137"/>
      <c r="K75" s="152"/>
    </row>
    <row r="76" spans="2:11" s="43" customFormat="1" ht="20.25" hidden="1" customHeight="1" x14ac:dyDescent="0.25">
      <c r="B76" s="125">
        <v>46</v>
      </c>
      <c r="C76" s="138"/>
      <c r="D76" s="135"/>
      <c r="E76" s="78"/>
      <c r="F76" s="136"/>
      <c r="G76" s="79"/>
      <c r="H76" s="137"/>
      <c r="I76" s="137"/>
      <c r="J76" s="137"/>
      <c r="K76" s="152"/>
    </row>
    <row r="77" spans="2:11" s="43" customFormat="1" ht="20.25" hidden="1" customHeight="1" x14ac:dyDescent="0.25">
      <c r="B77" s="125">
        <v>47</v>
      </c>
      <c r="C77" s="138"/>
      <c r="D77" s="135"/>
      <c r="E77" s="78"/>
      <c r="F77" s="136"/>
      <c r="G77" s="79"/>
      <c r="H77" s="137"/>
      <c r="I77" s="137"/>
      <c r="J77" s="137"/>
      <c r="K77" s="152"/>
    </row>
    <row r="78" spans="2:11" s="43" customFormat="1" ht="20.25" hidden="1" customHeight="1" x14ac:dyDescent="0.25">
      <c r="B78" s="125">
        <v>48</v>
      </c>
      <c r="C78" s="138"/>
      <c r="D78" s="135"/>
      <c r="E78" s="78"/>
      <c r="F78" s="136"/>
      <c r="G78" s="79"/>
      <c r="H78" s="137"/>
      <c r="I78" s="137"/>
      <c r="J78" s="137"/>
      <c r="K78" s="152"/>
    </row>
    <row r="79" spans="2:11" s="43" customFormat="1" ht="20.25" hidden="1" customHeight="1" x14ac:dyDescent="0.25">
      <c r="B79" s="125">
        <v>49</v>
      </c>
      <c r="C79" s="138"/>
      <c r="D79" s="135"/>
      <c r="E79" s="78"/>
      <c r="F79" s="136"/>
      <c r="G79" s="79"/>
      <c r="H79" s="137"/>
      <c r="I79" s="137"/>
      <c r="J79" s="137"/>
      <c r="K79" s="152"/>
    </row>
    <row r="80" spans="2:11" s="43" customFormat="1" ht="20.25" hidden="1" customHeight="1" x14ac:dyDescent="0.25">
      <c r="B80" s="125">
        <v>50</v>
      </c>
      <c r="C80" s="138"/>
      <c r="D80" s="135"/>
      <c r="E80" s="78"/>
      <c r="F80" s="136"/>
      <c r="G80" s="79"/>
      <c r="H80" s="137"/>
      <c r="I80" s="137"/>
      <c r="J80" s="137"/>
      <c r="K80" s="152"/>
    </row>
    <row r="81" spans="2:11" s="43" customFormat="1" ht="20.25" hidden="1" customHeight="1" x14ac:dyDescent="0.25">
      <c r="B81" s="125">
        <v>51</v>
      </c>
      <c r="C81" s="138"/>
      <c r="D81" s="135"/>
      <c r="E81" s="78"/>
      <c r="F81" s="136"/>
      <c r="G81" s="79"/>
      <c r="H81" s="137"/>
      <c r="I81" s="137"/>
      <c r="J81" s="137"/>
      <c r="K81" s="152"/>
    </row>
    <row r="82" spans="2:11" s="43" customFormat="1" ht="20.25" hidden="1" customHeight="1" x14ac:dyDescent="0.25">
      <c r="B82" s="125">
        <v>52</v>
      </c>
      <c r="C82" s="138"/>
      <c r="D82" s="135"/>
      <c r="E82" s="78"/>
      <c r="F82" s="136"/>
      <c r="G82" s="79"/>
      <c r="H82" s="137"/>
      <c r="I82" s="137"/>
      <c r="J82" s="137"/>
      <c r="K82" s="152"/>
    </row>
    <row r="83" spans="2:11" s="43" customFormat="1" ht="20.25" hidden="1" customHeight="1" x14ac:dyDescent="0.25">
      <c r="B83" s="125">
        <v>53</v>
      </c>
      <c r="C83" s="138"/>
      <c r="D83" s="135"/>
      <c r="E83" s="78"/>
      <c r="F83" s="136"/>
      <c r="G83" s="79"/>
      <c r="H83" s="137"/>
      <c r="I83" s="137"/>
      <c r="J83" s="137"/>
      <c r="K83" s="152"/>
    </row>
    <row r="84" spans="2:11" s="43" customFormat="1" ht="20.25" hidden="1" customHeight="1" x14ac:dyDescent="0.25">
      <c r="B84" s="125">
        <v>54</v>
      </c>
      <c r="C84" s="138"/>
      <c r="D84" s="135"/>
      <c r="E84" s="78"/>
      <c r="F84" s="136"/>
      <c r="G84" s="79"/>
      <c r="H84" s="137"/>
      <c r="I84" s="137"/>
      <c r="J84" s="137"/>
      <c r="K84" s="152"/>
    </row>
    <row r="85" spans="2:11" s="43" customFormat="1" ht="20.25" hidden="1" customHeight="1" x14ac:dyDescent="0.25">
      <c r="B85" s="125">
        <v>55</v>
      </c>
      <c r="C85" s="138"/>
      <c r="D85" s="135"/>
      <c r="E85" s="78"/>
      <c r="F85" s="136"/>
      <c r="G85" s="79"/>
      <c r="H85" s="137"/>
      <c r="I85" s="137"/>
      <c r="J85" s="137"/>
      <c r="K85" s="152"/>
    </row>
    <row r="86" spans="2:11" s="43" customFormat="1" ht="20.25" hidden="1" customHeight="1" x14ac:dyDescent="0.25">
      <c r="B86" s="125">
        <v>56</v>
      </c>
      <c r="C86" s="138"/>
      <c r="D86" s="135"/>
      <c r="E86" s="78"/>
      <c r="F86" s="136"/>
      <c r="G86" s="79"/>
      <c r="H86" s="137"/>
      <c r="I86" s="137"/>
      <c r="J86" s="137"/>
      <c r="K86" s="152"/>
    </row>
    <row r="87" spans="2:11" s="43" customFormat="1" ht="20.25" hidden="1" customHeight="1" x14ac:dyDescent="0.25">
      <c r="B87" s="125">
        <v>57</v>
      </c>
      <c r="C87" s="138"/>
      <c r="D87" s="135"/>
      <c r="E87" s="78"/>
      <c r="F87" s="136"/>
      <c r="G87" s="79"/>
      <c r="H87" s="137"/>
      <c r="I87" s="137"/>
      <c r="J87" s="137"/>
      <c r="K87" s="152"/>
    </row>
    <row r="88" spans="2:11" s="43" customFormat="1" ht="20.25" hidden="1" customHeight="1" x14ac:dyDescent="0.25">
      <c r="B88" s="125">
        <v>58</v>
      </c>
      <c r="C88" s="138"/>
      <c r="D88" s="135"/>
      <c r="E88" s="78"/>
      <c r="F88" s="136"/>
      <c r="G88" s="79"/>
      <c r="H88" s="137"/>
      <c r="I88" s="137"/>
      <c r="J88" s="137"/>
      <c r="K88" s="152"/>
    </row>
    <row r="89" spans="2:11" s="43" customFormat="1" ht="20.25" hidden="1" customHeight="1" x14ac:dyDescent="0.25">
      <c r="B89" s="125">
        <v>59</v>
      </c>
      <c r="C89" s="138"/>
      <c r="D89" s="135"/>
      <c r="E89" s="78"/>
      <c r="F89" s="136"/>
      <c r="G89" s="79"/>
      <c r="H89" s="137"/>
      <c r="I89" s="137"/>
      <c r="J89" s="137"/>
      <c r="K89" s="152"/>
    </row>
    <row r="90" spans="2:11" s="43" customFormat="1" ht="20.25" hidden="1" customHeight="1" x14ac:dyDescent="0.25">
      <c r="B90" s="125">
        <v>60</v>
      </c>
      <c r="C90" s="138"/>
      <c r="D90" s="135"/>
      <c r="E90" s="78"/>
      <c r="F90" s="136"/>
      <c r="G90" s="79"/>
      <c r="H90" s="137"/>
      <c r="I90" s="137"/>
      <c r="J90" s="137"/>
      <c r="K90" s="152"/>
    </row>
    <row r="91" spans="2:11" s="43" customFormat="1" ht="20.25" hidden="1" customHeight="1" x14ac:dyDescent="0.25">
      <c r="B91" s="125">
        <v>61</v>
      </c>
      <c r="C91" s="138"/>
      <c r="D91" s="135"/>
      <c r="E91" s="78"/>
      <c r="F91" s="136"/>
      <c r="G91" s="79"/>
      <c r="H91" s="137"/>
      <c r="I91" s="137"/>
      <c r="J91" s="137"/>
      <c r="K91" s="152"/>
    </row>
    <row r="92" spans="2:11" s="43" customFormat="1" ht="20.25" hidden="1" customHeight="1" x14ac:dyDescent="0.25">
      <c r="B92" s="125">
        <v>62</v>
      </c>
      <c r="C92" s="138"/>
      <c r="D92" s="135"/>
      <c r="E92" s="78"/>
      <c r="F92" s="136"/>
      <c r="G92" s="79"/>
      <c r="H92" s="137"/>
      <c r="I92" s="137"/>
      <c r="J92" s="137"/>
      <c r="K92" s="152"/>
    </row>
    <row r="93" spans="2:11" s="43" customFormat="1" ht="20.25" hidden="1" customHeight="1" x14ac:dyDescent="0.25">
      <c r="B93" s="125">
        <v>63</v>
      </c>
      <c r="C93" s="138"/>
      <c r="D93" s="135"/>
      <c r="E93" s="78"/>
      <c r="F93" s="136"/>
      <c r="G93" s="79"/>
      <c r="H93" s="137"/>
      <c r="I93" s="137"/>
      <c r="J93" s="137"/>
      <c r="K93" s="152"/>
    </row>
    <row r="94" spans="2:11" s="43" customFormat="1" ht="20.25" hidden="1" customHeight="1" x14ac:dyDescent="0.25">
      <c r="B94" s="125">
        <v>64</v>
      </c>
      <c r="C94" s="138"/>
      <c r="D94" s="135"/>
      <c r="E94" s="78"/>
      <c r="F94" s="136"/>
      <c r="G94" s="79"/>
      <c r="H94" s="137"/>
      <c r="I94" s="137"/>
      <c r="J94" s="137"/>
      <c r="K94" s="152"/>
    </row>
    <row r="95" spans="2:11" s="43" customFormat="1" ht="20.25" hidden="1" customHeight="1" x14ac:dyDescent="0.25">
      <c r="B95" s="125">
        <v>65</v>
      </c>
      <c r="C95" s="138"/>
      <c r="D95" s="135"/>
      <c r="E95" s="78"/>
      <c r="F95" s="136"/>
      <c r="G95" s="79"/>
      <c r="H95" s="137"/>
      <c r="I95" s="137"/>
      <c r="J95" s="137"/>
      <c r="K95" s="152"/>
    </row>
    <row r="96" spans="2:11" s="43" customFormat="1" ht="20.25" hidden="1" customHeight="1" x14ac:dyDescent="0.25">
      <c r="B96" s="125">
        <v>66</v>
      </c>
      <c r="C96" s="138"/>
      <c r="D96" s="135"/>
      <c r="E96" s="78"/>
      <c r="F96" s="136"/>
      <c r="G96" s="79"/>
      <c r="H96" s="137"/>
      <c r="I96" s="137"/>
      <c r="J96" s="137"/>
      <c r="K96" s="152"/>
    </row>
    <row r="97" spans="2:11" s="43" customFormat="1" ht="20.25" hidden="1" customHeight="1" x14ac:dyDescent="0.25">
      <c r="B97" s="125">
        <v>67</v>
      </c>
      <c r="C97" s="138"/>
      <c r="D97" s="135"/>
      <c r="E97" s="78"/>
      <c r="F97" s="136"/>
      <c r="G97" s="79"/>
      <c r="H97" s="137"/>
      <c r="I97" s="137"/>
      <c r="J97" s="137"/>
      <c r="K97" s="152"/>
    </row>
    <row r="98" spans="2:11" s="43" customFormat="1" ht="20.25" hidden="1" customHeight="1" x14ac:dyDescent="0.25">
      <c r="B98" s="125">
        <v>68</v>
      </c>
      <c r="C98" s="138"/>
      <c r="D98" s="135"/>
      <c r="E98" s="78"/>
      <c r="F98" s="136"/>
      <c r="G98" s="79"/>
      <c r="H98" s="137"/>
      <c r="I98" s="137"/>
      <c r="J98" s="137"/>
      <c r="K98" s="152"/>
    </row>
    <row r="99" spans="2:11" s="43" customFormat="1" ht="20.25" hidden="1" customHeight="1" x14ac:dyDescent="0.25">
      <c r="B99" s="125">
        <v>69</v>
      </c>
      <c r="C99" s="138"/>
      <c r="D99" s="135"/>
      <c r="E99" s="78"/>
      <c r="F99" s="136"/>
      <c r="G99" s="79"/>
      <c r="H99" s="137"/>
      <c r="I99" s="137"/>
      <c r="J99" s="137"/>
      <c r="K99" s="152"/>
    </row>
    <row r="100" spans="2:11" s="43" customFormat="1" ht="20.25" hidden="1" customHeight="1" x14ac:dyDescent="0.25">
      <c r="B100" s="125">
        <v>70</v>
      </c>
      <c r="C100" s="138"/>
      <c r="D100" s="135"/>
      <c r="E100" s="78"/>
      <c r="F100" s="136"/>
      <c r="G100" s="79"/>
      <c r="H100" s="137"/>
      <c r="I100" s="137"/>
      <c r="J100" s="137"/>
      <c r="K100" s="152"/>
    </row>
    <row r="101" spans="2:11" s="43" customFormat="1" ht="20.25" hidden="1" customHeight="1" x14ac:dyDescent="0.25">
      <c r="B101" s="125">
        <v>71</v>
      </c>
      <c r="C101" s="138"/>
      <c r="D101" s="135"/>
      <c r="E101" s="78"/>
      <c r="F101" s="136"/>
      <c r="G101" s="79"/>
      <c r="H101" s="137"/>
      <c r="I101" s="137"/>
      <c r="J101" s="137"/>
      <c r="K101" s="152"/>
    </row>
    <row r="102" spans="2:11" s="43" customFormat="1" ht="20.25" hidden="1" customHeight="1" x14ac:dyDescent="0.25">
      <c r="B102" s="125">
        <v>72</v>
      </c>
      <c r="C102" s="138"/>
      <c r="D102" s="135"/>
      <c r="E102" s="78"/>
      <c r="F102" s="136"/>
      <c r="G102" s="79"/>
      <c r="H102" s="137"/>
      <c r="I102" s="137"/>
      <c r="J102" s="137"/>
      <c r="K102" s="152"/>
    </row>
    <row r="103" spans="2:11" s="43" customFormat="1" ht="20.25" hidden="1" customHeight="1" x14ac:dyDescent="0.25">
      <c r="B103" s="125">
        <v>73</v>
      </c>
      <c r="C103" s="138"/>
      <c r="D103" s="135"/>
      <c r="E103" s="78"/>
      <c r="F103" s="136"/>
      <c r="G103" s="79"/>
      <c r="H103" s="137"/>
      <c r="I103" s="137"/>
      <c r="J103" s="137"/>
      <c r="K103" s="152"/>
    </row>
    <row r="104" spans="2:11" s="43" customFormat="1" ht="20.25" hidden="1" customHeight="1" x14ac:dyDescent="0.25">
      <c r="B104" s="125">
        <v>74</v>
      </c>
      <c r="C104" s="138"/>
      <c r="D104" s="135"/>
      <c r="E104" s="78"/>
      <c r="F104" s="136"/>
      <c r="G104" s="79"/>
      <c r="H104" s="137"/>
      <c r="I104" s="137"/>
      <c r="J104" s="137"/>
      <c r="K104" s="152"/>
    </row>
    <row r="105" spans="2:11" s="43" customFormat="1" ht="20.25" hidden="1" customHeight="1" x14ac:dyDescent="0.25">
      <c r="B105" s="125">
        <v>75</v>
      </c>
      <c r="C105" s="138"/>
      <c r="D105" s="135"/>
      <c r="E105" s="78"/>
      <c r="F105" s="136"/>
      <c r="G105" s="79"/>
      <c r="H105" s="137"/>
      <c r="I105" s="137"/>
      <c r="J105" s="137"/>
      <c r="K105" s="152"/>
    </row>
    <row r="106" spans="2:11" s="43" customFormat="1" ht="20.25" hidden="1" customHeight="1" x14ac:dyDescent="0.25">
      <c r="B106" s="125">
        <v>76</v>
      </c>
      <c r="C106" s="138"/>
      <c r="D106" s="135"/>
      <c r="E106" s="78"/>
      <c r="F106" s="136"/>
      <c r="G106" s="79"/>
      <c r="H106" s="137"/>
      <c r="I106" s="137"/>
      <c r="J106" s="137"/>
      <c r="K106" s="152"/>
    </row>
    <row r="107" spans="2:11" s="43" customFormat="1" ht="20.25" hidden="1" customHeight="1" x14ac:dyDescent="0.25">
      <c r="B107" s="125">
        <v>77</v>
      </c>
      <c r="C107" s="138"/>
      <c r="D107" s="135"/>
      <c r="E107" s="78"/>
      <c r="F107" s="136"/>
      <c r="G107" s="79"/>
      <c r="H107" s="137"/>
      <c r="I107" s="137"/>
      <c r="J107" s="137"/>
      <c r="K107" s="152"/>
    </row>
    <row r="108" spans="2:11" s="43" customFormat="1" ht="20.25" hidden="1" customHeight="1" x14ac:dyDescent="0.25">
      <c r="B108" s="125">
        <v>78</v>
      </c>
      <c r="C108" s="138"/>
      <c r="D108" s="135"/>
      <c r="E108" s="78"/>
      <c r="F108" s="136"/>
      <c r="G108" s="79"/>
      <c r="H108" s="137"/>
      <c r="I108" s="137"/>
      <c r="J108" s="137"/>
      <c r="K108" s="152"/>
    </row>
    <row r="109" spans="2:11" s="43" customFormat="1" ht="20.25" hidden="1" customHeight="1" x14ac:dyDescent="0.25">
      <c r="B109" s="125">
        <v>79</v>
      </c>
      <c r="C109" s="138"/>
      <c r="D109" s="135"/>
      <c r="E109" s="78"/>
      <c r="F109" s="136"/>
      <c r="G109" s="79"/>
      <c r="H109" s="137"/>
      <c r="I109" s="137"/>
      <c r="J109" s="137"/>
      <c r="K109" s="152"/>
    </row>
    <row r="110" spans="2:11" s="43" customFormat="1" ht="20.25" hidden="1" customHeight="1" x14ac:dyDescent="0.25">
      <c r="B110" s="125">
        <v>80</v>
      </c>
      <c r="C110" s="138"/>
      <c r="D110" s="135"/>
      <c r="E110" s="78"/>
      <c r="F110" s="136"/>
      <c r="G110" s="79"/>
      <c r="H110" s="137"/>
      <c r="I110" s="137"/>
      <c r="J110" s="137"/>
      <c r="K110" s="152"/>
    </row>
    <row r="111" spans="2:11" s="43" customFormat="1" ht="20.25" hidden="1" customHeight="1" x14ac:dyDescent="0.25">
      <c r="B111" s="125">
        <v>81</v>
      </c>
      <c r="C111" s="138"/>
      <c r="D111" s="135"/>
      <c r="E111" s="78"/>
      <c r="F111" s="136"/>
      <c r="G111" s="79"/>
      <c r="H111" s="137"/>
      <c r="I111" s="137"/>
      <c r="J111" s="137"/>
      <c r="K111" s="152"/>
    </row>
  </sheetData>
  <mergeCells count="25">
    <mergeCell ref="B12:C12"/>
    <mergeCell ref="B15:I15"/>
    <mergeCell ref="D18:E18"/>
    <mergeCell ref="F18:G18"/>
    <mergeCell ref="B1:F1"/>
    <mergeCell ref="B3:G3"/>
    <mergeCell ref="B5:C5"/>
    <mergeCell ref="D5:G5"/>
    <mergeCell ref="D7:E7"/>
    <mergeCell ref="F7:G7"/>
    <mergeCell ref="F57:G57"/>
    <mergeCell ref="F58:G58"/>
    <mergeCell ref="F59:G59"/>
    <mergeCell ref="F43:G43"/>
    <mergeCell ref="F44:G44"/>
    <mergeCell ref="F45:G45"/>
    <mergeCell ref="F46:G46"/>
    <mergeCell ref="F47:G47"/>
    <mergeCell ref="F48:G48"/>
    <mergeCell ref="F25:G25"/>
    <mergeCell ref="F20:G20"/>
    <mergeCell ref="F21:G21"/>
    <mergeCell ref="F22:G22"/>
    <mergeCell ref="F23:G23"/>
    <mergeCell ref="F24:G24"/>
  </mergeCells>
  <dataValidations count="1">
    <dataValidation type="list" allowBlank="1" showInputMessage="1" showErrorMessage="1" sqref="E20:E67 G60:G67 G49:G56 G26:G42" xr:uid="{FF2AB7E1-0494-498C-8CE8-FBE7CE2BE4B2}">
      <formula1>"Księgowa brutto,Odtworzeniowa"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X82"/>
  <sheetViews>
    <sheetView showGridLines="0" topLeftCell="C42" zoomScale="110" zoomScaleNormal="110" workbookViewId="0">
      <selection activeCell="I42" sqref="I42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0" customWidth="1"/>
    <col min="11" max="11" width="13.109375" style="43" customWidth="1"/>
    <col min="12" max="12" width="11.5546875" style="43" customWidth="1"/>
    <col min="13" max="13" width="24.33203125" style="43" customWidth="1"/>
    <col min="14" max="15" width="19.88671875" style="43" customWidth="1"/>
    <col min="16" max="16" width="23.109375" style="43" customWidth="1"/>
    <col min="17" max="17" width="24.6640625" style="43" customWidth="1"/>
    <col min="18" max="18" width="15.5546875" style="43" customWidth="1"/>
    <col min="19" max="19" width="17.109375" style="43" customWidth="1"/>
    <col min="20" max="22" width="20.44140625" style="43" customWidth="1"/>
    <col min="23" max="23" width="50.5546875" style="43" customWidth="1"/>
    <col min="24" max="257" width="9.109375" style="43" customWidth="1"/>
    <col min="258" max="16384" width="5" style="43"/>
  </cols>
  <sheetData>
    <row r="1" spans="2:23" ht="71.25" customHeight="1" x14ac:dyDescent="0.25">
      <c r="B1" s="25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50"/>
      <c r="D1" s="250"/>
      <c r="E1" s="250"/>
      <c r="F1" s="250"/>
    </row>
    <row r="2" spans="2:23" ht="35.25" customHeight="1" x14ac:dyDescent="0.25"/>
    <row r="4" spans="2:23" ht="42" customHeight="1" x14ac:dyDescent="0.25">
      <c r="B4" s="286" t="s">
        <v>217</v>
      </c>
      <c r="C4" s="286"/>
      <c r="D4" s="286"/>
      <c r="E4" s="286"/>
      <c r="F4" s="286"/>
      <c r="G4" s="286"/>
      <c r="H4" s="286"/>
      <c r="I4" s="286"/>
      <c r="J4" s="286"/>
    </row>
    <row r="5" spans="2:23" ht="22.2" customHeight="1" x14ac:dyDescent="0.25">
      <c r="C5" s="51"/>
      <c r="F5" s="287"/>
      <c r="G5" s="287"/>
      <c r="H5" s="52"/>
      <c r="I5" s="52"/>
    </row>
    <row r="6" spans="2:23" ht="27.75" customHeight="1" x14ac:dyDescent="0.25">
      <c r="B6" s="288" t="s">
        <v>183</v>
      </c>
      <c r="C6" s="288"/>
      <c r="D6" s="265">
        <f>'DANE OGÓLNE'!D9</f>
        <v>0</v>
      </c>
      <c r="E6" s="265"/>
      <c r="F6" s="265"/>
      <c r="G6" s="265"/>
      <c r="H6" s="265"/>
      <c r="I6" s="265"/>
      <c r="J6" s="265"/>
    </row>
    <row r="7" spans="2:23" ht="20.25" customHeight="1" x14ac:dyDescent="0.25"/>
    <row r="8" spans="2:23" ht="45.75" hidden="1" customHeight="1" x14ac:dyDescent="0.25">
      <c r="B8" s="253" t="s">
        <v>110</v>
      </c>
      <c r="C8" s="253"/>
      <c r="D8" s="253"/>
      <c r="E8" s="253"/>
      <c r="F8" s="253"/>
    </row>
    <row r="9" spans="2:23" ht="20.25" customHeight="1" x14ac:dyDescent="0.25">
      <c r="B9" s="53"/>
      <c r="C9" s="53"/>
      <c r="D9" s="53"/>
      <c r="E9" s="53"/>
      <c r="F9" s="53"/>
    </row>
    <row r="10" spans="2:23" ht="60" customHeight="1" x14ac:dyDescent="0.25">
      <c r="F10" s="274" t="s">
        <v>111</v>
      </c>
      <c r="G10" s="275"/>
      <c r="H10" s="280" t="s">
        <v>890</v>
      </c>
      <c r="I10" s="281"/>
      <c r="M10" s="282" t="s">
        <v>218</v>
      </c>
      <c r="N10" s="283"/>
      <c r="O10" s="284"/>
      <c r="P10" s="54" t="s">
        <v>219</v>
      </c>
      <c r="Q10" s="54" t="s">
        <v>220</v>
      </c>
    </row>
    <row r="11" spans="2:23" s="55" customFormat="1" ht="105.75" customHeight="1" x14ac:dyDescent="0.25">
      <c r="B11" s="76" t="s">
        <v>185</v>
      </c>
      <c r="C11" s="76" t="s">
        <v>221</v>
      </c>
      <c r="D11" s="76" t="s">
        <v>222</v>
      </c>
      <c r="E11" s="76" t="s">
        <v>223</v>
      </c>
      <c r="F11" s="77" t="s">
        <v>224</v>
      </c>
      <c r="G11" s="76" t="s">
        <v>225</v>
      </c>
      <c r="H11" s="77" t="s">
        <v>224</v>
      </c>
      <c r="I11" s="76" t="s">
        <v>225</v>
      </c>
      <c r="J11" s="76" t="s">
        <v>226</v>
      </c>
      <c r="K11" s="76" t="s">
        <v>227</v>
      </c>
      <c r="L11" s="76" t="s">
        <v>228</v>
      </c>
      <c r="M11" s="76" t="s">
        <v>229</v>
      </c>
      <c r="N11" s="76" t="s">
        <v>434</v>
      </c>
      <c r="O11" s="76" t="s">
        <v>435</v>
      </c>
      <c r="P11" s="76" t="s">
        <v>230</v>
      </c>
      <c r="Q11" s="76" t="s">
        <v>231</v>
      </c>
      <c r="R11" s="76" t="s">
        <v>232</v>
      </c>
      <c r="S11" s="76" t="s">
        <v>233</v>
      </c>
      <c r="T11" s="76" t="s">
        <v>234</v>
      </c>
      <c r="U11" s="76" t="s">
        <v>499</v>
      </c>
      <c r="V11" s="76" t="s">
        <v>235</v>
      </c>
      <c r="W11" s="76" t="s">
        <v>496</v>
      </c>
    </row>
    <row r="12" spans="2:23" s="57" customFormat="1" ht="73.5" customHeight="1" x14ac:dyDescent="0.25">
      <c r="B12" s="187">
        <v>1</v>
      </c>
      <c r="C12" s="155" t="s">
        <v>363</v>
      </c>
      <c r="D12" s="119" t="s">
        <v>340</v>
      </c>
      <c r="E12" s="155" t="s">
        <v>855</v>
      </c>
      <c r="F12" s="165">
        <v>1294975</v>
      </c>
      <c r="G12" s="188" t="s">
        <v>519</v>
      </c>
      <c r="H12" s="165">
        <v>1294975</v>
      </c>
      <c r="I12" s="188" t="s">
        <v>519</v>
      </c>
      <c r="J12" s="104" t="s">
        <v>379</v>
      </c>
      <c r="K12" s="104">
        <v>235.45</v>
      </c>
      <c r="L12" s="104" t="s">
        <v>400</v>
      </c>
      <c r="M12" s="155" t="s">
        <v>411</v>
      </c>
      <c r="N12" s="155" t="s">
        <v>413</v>
      </c>
      <c r="O12" s="155" t="s">
        <v>441</v>
      </c>
      <c r="P12" s="155" t="s">
        <v>452</v>
      </c>
      <c r="Q12" s="155" t="s">
        <v>453</v>
      </c>
      <c r="R12" s="104" t="s">
        <v>489</v>
      </c>
      <c r="S12" s="104" t="s">
        <v>889</v>
      </c>
      <c r="T12" s="155" t="s">
        <v>390</v>
      </c>
      <c r="U12" s="155" t="s">
        <v>500</v>
      </c>
      <c r="V12" s="155" t="s">
        <v>877</v>
      </c>
      <c r="W12" s="155" t="s">
        <v>451</v>
      </c>
    </row>
    <row r="13" spans="2:23" s="57" customFormat="1" ht="36.75" customHeight="1" x14ac:dyDescent="0.25">
      <c r="B13" s="187">
        <v>2</v>
      </c>
      <c r="C13" s="155" t="s">
        <v>853</v>
      </c>
      <c r="D13" s="119" t="s">
        <v>852</v>
      </c>
      <c r="E13" s="155" t="s">
        <v>856</v>
      </c>
      <c r="F13" s="165">
        <v>832315</v>
      </c>
      <c r="G13" s="188" t="s">
        <v>519</v>
      </c>
      <c r="H13" s="165">
        <v>832315</v>
      </c>
      <c r="I13" s="188" t="s">
        <v>519</v>
      </c>
      <c r="J13" s="104" t="s">
        <v>380</v>
      </c>
      <c r="K13" s="104">
        <v>151.33000000000001</v>
      </c>
      <c r="L13" s="104">
        <v>2</v>
      </c>
      <c r="M13" s="155" t="s">
        <v>414</v>
      </c>
      <c r="N13" s="155" t="s">
        <v>415</v>
      </c>
      <c r="O13" s="155" t="s">
        <v>442</v>
      </c>
      <c r="P13" s="155" t="s">
        <v>454</v>
      </c>
      <c r="Q13" s="155" t="s">
        <v>453</v>
      </c>
      <c r="R13" s="104" t="s">
        <v>489</v>
      </c>
      <c r="S13" s="104" t="s">
        <v>889</v>
      </c>
      <c r="T13" s="155" t="s">
        <v>389</v>
      </c>
      <c r="U13" s="155" t="s">
        <v>501</v>
      </c>
      <c r="V13" s="155" t="s">
        <v>877</v>
      </c>
      <c r="W13" s="155" t="s">
        <v>451</v>
      </c>
    </row>
    <row r="14" spans="2:23" s="57" customFormat="1" ht="36" x14ac:dyDescent="0.25">
      <c r="B14" s="187">
        <v>3</v>
      </c>
      <c r="C14" s="155" t="s">
        <v>854</v>
      </c>
      <c r="D14" s="119" t="s">
        <v>341</v>
      </c>
      <c r="E14" s="155" t="s">
        <v>855</v>
      </c>
      <c r="F14" s="166">
        <v>1452825</v>
      </c>
      <c r="G14" s="188" t="s">
        <v>215</v>
      </c>
      <c r="H14" s="165">
        <v>4370000</v>
      </c>
      <c r="I14" s="188" t="s">
        <v>519</v>
      </c>
      <c r="J14" s="104" t="s">
        <v>381</v>
      </c>
      <c r="K14" s="104">
        <v>264.14999999999998</v>
      </c>
      <c r="L14" s="104">
        <v>2</v>
      </c>
      <c r="M14" s="155" t="s">
        <v>857</v>
      </c>
      <c r="N14" s="155" t="s">
        <v>415</v>
      </c>
      <c r="O14" s="155" t="s">
        <v>858</v>
      </c>
      <c r="P14" s="155" t="s">
        <v>455</v>
      </c>
      <c r="Q14" s="155" t="s">
        <v>474</v>
      </c>
      <c r="R14" s="104" t="s">
        <v>859</v>
      </c>
      <c r="S14" s="104" t="s">
        <v>859</v>
      </c>
      <c r="T14" s="155" t="s">
        <v>861</v>
      </c>
      <c r="U14" s="155" t="s">
        <v>860</v>
      </c>
      <c r="V14" s="155" t="s">
        <v>862</v>
      </c>
      <c r="W14" s="155" t="s">
        <v>451</v>
      </c>
    </row>
    <row r="15" spans="2:23" s="57" customFormat="1" ht="36.75" customHeight="1" x14ac:dyDescent="0.25">
      <c r="B15" s="187">
        <v>4</v>
      </c>
      <c r="C15" s="155" t="s">
        <v>878</v>
      </c>
      <c r="D15" s="119" t="s">
        <v>342</v>
      </c>
      <c r="E15" s="155" t="s">
        <v>863</v>
      </c>
      <c r="F15" s="165">
        <v>1642355</v>
      </c>
      <c r="G15" s="188" t="s">
        <v>519</v>
      </c>
      <c r="H15" s="165">
        <v>1642355</v>
      </c>
      <c r="I15" s="188" t="s">
        <v>519</v>
      </c>
      <c r="J15" s="104" t="s">
        <v>380</v>
      </c>
      <c r="K15" s="104">
        <v>298.61</v>
      </c>
      <c r="L15" s="104">
        <v>1</v>
      </c>
      <c r="M15" s="155" t="s">
        <v>412</v>
      </c>
      <c r="N15" s="155" t="s">
        <v>413</v>
      </c>
      <c r="O15" s="155" t="s">
        <v>444</v>
      </c>
      <c r="P15" s="155" t="s">
        <v>456</v>
      </c>
      <c r="Q15" s="155" t="s">
        <v>457</v>
      </c>
      <c r="R15" s="104" t="s">
        <v>489</v>
      </c>
      <c r="S15" s="104" t="s">
        <v>889</v>
      </c>
      <c r="T15" s="155" t="s">
        <v>389</v>
      </c>
      <c r="U15" s="155" t="s">
        <v>500</v>
      </c>
      <c r="V15" s="155" t="s">
        <v>877</v>
      </c>
      <c r="W15" s="155" t="s">
        <v>451</v>
      </c>
    </row>
    <row r="16" spans="2:23" s="57" customFormat="1" ht="31.5" customHeight="1" x14ac:dyDescent="0.25">
      <c r="B16" s="187">
        <v>5</v>
      </c>
      <c r="C16" s="155" t="s">
        <v>364</v>
      </c>
      <c r="D16" s="119" t="s">
        <v>343</v>
      </c>
      <c r="E16" s="155" t="s">
        <v>863</v>
      </c>
      <c r="F16" s="165">
        <v>773245</v>
      </c>
      <c r="G16" s="188" t="s">
        <v>519</v>
      </c>
      <c r="H16" s="165">
        <v>773245</v>
      </c>
      <c r="I16" s="188" t="s">
        <v>519</v>
      </c>
      <c r="J16" s="104" t="s">
        <v>382</v>
      </c>
      <c r="K16" s="104">
        <v>140.59</v>
      </c>
      <c r="L16" s="104" t="s">
        <v>401</v>
      </c>
      <c r="M16" s="155" t="s">
        <v>416</v>
      </c>
      <c r="N16" s="155" t="s">
        <v>417</v>
      </c>
      <c r="O16" s="155" t="s">
        <v>438</v>
      </c>
      <c r="P16" s="155" t="s">
        <v>456</v>
      </c>
      <c r="Q16" s="155" t="s">
        <v>458</v>
      </c>
      <c r="R16" s="104" t="s">
        <v>489</v>
      </c>
      <c r="S16" s="104" t="s">
        <v>889</v>
      </c>
      <c r="T16" s="155" t="s">
        <v>389</v>
      </c>
      <c r="U16" s="155" t="s">
        <v>500</v>
      </c>
      <c r="V16" s="155" t="s">
        <v>877</v>
      </c>
      <c r="W16" s="155" t="s">
        <v>451</v>
      </c>
    </row>
    <row r="17" spans="2:23" s="57" customFormat="1" ht="38.25" customHeight="1" x14ac:dyDescent="0.25">
      <c r="B17" s="187">
        <v>6</v>
      </c>
      <c r="C17" s="155" t="s">
        <v>864</v>
      </c>
      <c r="D17" s="119" t="s">
        <v>344</v>
      </c>
      <c r="E17" s="155" t="s">
        <v>865</v>
      </c>
      <c r="F17" s="165">
        <v>3247200</v>
      </c>
      <c r="G17" s="188" t="s">
        <v>519</v>
      </c>
      <c r="H17" s="165">
        <v>3247200</v>
      </c>
      <c r="I17" s="188" t="s">
        <v>519</v>
      </c>
      <c r="J17" s="104" t="s">
        <v>382</v>
      </c>
      <c r="K17" s="104">
        <v>590.4</v>
      </c>
      <c r="L17" s="104">
        <v>2</v>
      </c>
      <c r="M17" s="155" t="s">
        <v>418</v>
      </c>
      <c r="N17" s="155" t="s">
        <v>419</v>
      </c>
      <c r="O17" s="155" t="s">
        <v>445</v>
      </c>
      <c r="P17" s="155" t="s">
        <v>459</v>
      </c>
      <c r="Q17" s="155" t="s">
        <v>453</v>
      </c>
      <c r="R17" s="104" t="s">
        <v>489</v>
      </c>
      <c r="S17" s="104" t="s">
        <v>889</v>
      </c>
      <c r="T17" s="155" t="s">
        <v>391</v>
      </c>
      <c r="U17" s="155" t="s">
        <v>500</v>
      </c>
      <c r="V17" s="155" t="s">
        <v>877</v>
      </c>
      <c r="W17" s="155" t="s">
        <v>451</v>
      </c>
    </row>
    <row r="18" spans="2:23" s="57" customFormat="1" ht="36" customHeight="1" x14ac:dyDescent="0.25">
      <c r="B18" s="187">
        <v>7</v>
      </c>
      <c r="C18" s="155" t="s">
        <v>365</v>
      </c>
      <c r="D18" s="119" t="s">
        <v>345</v>
      </c>
      <c r="E18" s="155" t="s">
        <v>863</v>
      </c>
      <c r="F18" s="165">
        <v>11005500</v>
      </c>
      <c r="G18" s="188" t="s">
        <v>519</v>
      </c>
      <c r="H18" s="165">
        <v>11005500</v>
      </c>
      <c r="I18" s="188" t="s">
        <v>519</v>
      </c>
      <c r="J18" s="104">
        <v>2006</v>
      </c>
      <c r="K18" s="104">
        <v>2001</v>
      </c>
      <c r="L18" s="104">
        <v>3</v>
      </c>
      <c r="M18" s="155" t="s">
        <v>420</v>
      </c>
      <c r="N18" s="155" t="s">
        <v>419</v>
      </c>
      <c r="O18" s="155" t="s">
        <v>440</v>
      </c>
      <c r="P18" s="155" t="s">
        <v>460</v>
      </c>
      <c r="Q18" s="155" t="s">
        <v>461</v>
      </c>
      <c r="R18" s="104" t="s">
        <v>489</v>
      </c>
      <c r="S18" s="104" t="s">
        <v>889</v>
      </c>
      <c r="T18" s="155" t="s">
        <v>389</v>
      </c>
      <c r="U18" s="155" t="s">
        <v>500</v>
      </c>
      <c r="V18" s="155" t="s">
        <v>877</v>
      </c>
      <c r="W18" s="155" t="s">
        <v>492</v>
      </c>
    </row>
    <row r="19" spans="2:23" s="57" customFormat="1" ht="39.75" customHeight="1" x14ac:dyDescent="0.25">
      <c r="B19" s="187">
        <v>8</v>
      </c>
      <c r="C19" s="155" t="s">
        <v>366</v>
      </c>
      <c r="D19" s="119" t="s">
        <v>346</v>
      </c>
      <c r="E19" s="155" t="s">
        <v>866</v>
      </c>
      <c r="F19" s="165">
        <v>7212800</v>
      </c>
      <c r="G19" s="188" t="s">
        <v>519</v>
      </c>
      <c r="H19" s="165">
        <v>7212800</v>
      </c>
      <c r="I19" s="188" t="s">
        <v>519</v>
      </c>
      <c r="J19" s="104">
        <v>2007</v>
      </c>
      <c r="K19" s="104">
        <v>599</v>
      </c>
      <c r="L19" s="104" t="s">
        <v>402</v>
      </c>
      <c r="M19" s="155" t="s">
        <v>421</v>
      </c>
      <c r="N19" s="155" t="s">
        <v>419</v>
      </c>
      <c r="O19" s="155" t="s">
        <v>440</v>
      </c>
      <c r="P19" s="155" t="s">
        <v>462</v>
      </c>
      <c r="Q19" s="155" t="s">
        <v>463</v>
      </c>
      <c r="R19" s="104" t="s">
        <v>489</v>
      </c>
      <c r="S19" s="104" t="s">
        <v>889</v>
      </c>
      <c r="T19" s="155" t="s">
        <v>389</v>
      </c>
      <c r="U19" s="155" t="s">
        <v>500</v>
      </c>
      <c r="V19" s="155" t="s">
        <v>877</v>
      </c>
      <c r="W19" s="155" t="s">
        <v>493</v>
      </c>
    </row>
    <row r="20" spans="2:23" s="57" customFormat="1" ht="39.75" customHeight="1" x14ac:dyDescent="0.25">
      <c r="B20" s="187">
        <v>9</v>
      </c>
      <c r="C20" s="155" t="s">
        <v>367</v>
      </c>
      <c r="D20" s="119" t="s">
        <v>347</v>
      </c>
      <c r="E20" s="155" t="s">
        <v>863</v>
      </c>
      <c r="F20" s="165">
        <v>408925</v>
      </c>
      <c r="G20" s="188" t="s">
        <v>519</v>
      </c>
      <c r="H20" s="165">
        <v>408925</v>
      </c>
      <c r="I20" s="188" t="s">
        <v>519</v>
      </c>
      <c r="J20" s="104" t="s">
        <v>383</v>
      </c>
      <c r="K20" s="104">
        <v>74.349999999999994</v>
      </c>
      <c r="L20" s="104">
        <v>1</v>
      </c>
      <c r="M20" s="155" t="s">
        <v>422</v>
      </c>
      <c r="N20" s="155" t="s">
        <v>413</v>
      </c>
      <c r="O20" s="155" t="s">
        <v>440</v>
      </c>
      <c r="P20" s="155" t="s">
        <v>388</v>
      </c>
      <c r="Q20" s="155" t="s">
        <v>464</v>
      </c>
      <c r="R20" s="104" t="s">
        <v>489</v>
      </c>
      <c r="S20" s="104" t="s">
        <v>889</v>
      </c>
      <c r="T20" s="155" t="s">
        <v>392</v>
      </c>
      <c r="U20" s="155" t="s">
        <v>500</v>
      </c>
      <c r="V20" s="155" t="s">
        <v>877</v>
      </c>
      <c r="W20" s="155" t="s">
        <v>451</v>
      </c>
    </row>
    <row r="21" spans="2:23" s="57" customFormat="1" ht="36.75" customHeight="1" x14ac:dyDescent="0.25">
      <c r="B21" s="187">
        <v>10</v>
      </c>
      <c r="C21" s="155" t="s">
        <v>368</v>
      </c>
      <c r="D21" s="119" t="s">
        <v>348</v>
      </c>
      <c r="E21" s="155" t="s">
        <v>867</v>
      </c>
      <c r="F21" s="165">
        <v>964590</v>
      </c>
      <c r="G21" s="188" t="s">
        <v>519</v>
      </c>
      <c r="H21" s="165">
        <v>964590</v>
      </c>
      <c r="I21" s="188" t="s">
        <v>519</v>
      </c>
      <c r="J21" s="104">
        <v>1950</v>
      </c>
      <c r="K21" s="104">
        <v>175.38</v>
      </c>
      <c r="L21" s="104" t="s">
        <v>403</v>
      </c>
      <c r="M21" s="155" t="s">
        <v>423</v>
      </c>
      <c r="N21" s="155" t="s">
        <v>424</v>
      </c>
      <c r="O21" s="155" t="s">
        <v>446</v>
      </c>
      <c r="P21" s="155" t="s">
        <v>465</v>
      </c>
      <c r="Q21" s="155" t="s">
        <v>466</v>
      </c>
      <c r="R21" s="104" t="s">
        <v>489</v>
      </c>
      <c r="S21" s="104" t="s">
        <v>889</v>
      </c>
      <c r="T21" s="155" t="s">
        <v>389</v>
      </c>
      <c r="U21" s="155" t="s">
        <v>502</v>
      </c>
      <c r="V21" s="155" t="s">
        <v>877</v>
      </c>
      <c r="W21" s="155" t="s">
        <v>451</v>
      </c>
    </row>
    <row r="22" spans="2:23" s="57" customFormat="1" ht="31.5" customHeight="1" x14ac:dyDescent="0.25">
      <c r="B22" s="187">
        <v>11</v>
      </c>
      <c r="C22" s="155" t="s">
        <v>369</v>
      </c>
      <c r="D22" s="119" t="s">
        <v>349</v>
      </c>
      <c r="E22" s="155" t="s">
        <v>863</v>
      </c>
      <c r="F22" s="165">
        <v>12411795</v>
      </c>
      <c r="G22" s="188" t="s">
        <v>519</v>
      </c>
      <c r="H22" s="165">
        <v>12411795</v>
      </c>
      <c r="I22" s="188" t="s">
        <v>519</v>
      </c>
      <c r="J22" s="104">
        <v>2007</v>
      </c>
      <c r="K22" s="104">
        <v>2256.69</v>
      </c>
      <c r="L22" s="104" t="s">
        <v>404</v>
      </c>
      <c r="M22" s="155" t="s">
        <v>425</v>
      </c>
      <c r="N22" s="155" t="s">
        <v>419</v>
      </c>
      <c r="O22" s="155" t="s">
        <v>447</v>
      </c>
      <c r="P22" s="155" t="s">
        <v>467</v>
      </c>
      <c r="Q22" s="155" t="s">
        <v>468</v>
      </c>
      <c r="R22" s="104" t="s">
        <v>489</v>
      </c>
      <c r="S22" s="104" t="s">
        <v>889</v>
      </c>
      <c r="T22" s="155" t="s">
        <v>389</v>
      </c>
      <c r="U22" s="155" t="s">
        <v>503</v>
      </c>
      <c r="V22" s="155" t="s">
        <v>877</v>
      </c>
      <c r="W22" s="155" t="s">
        <v>494</v>
      </c>
    </row>
    <row r="23" spans="2:23" s="57" customFormat="1" ht="44.25" customHeight="1" x14ac:dyDescent="0.25">
      <c r="B23" s="187">
        <v>12</v>
      </c>
      <c r="C23" s="155" t="s">
        <v>370</v>
      </c>
      <c r="D23" s="119" t="s">
        <v>350</v>
      </c>
      <c r="E23" s="155" t="s">
        <v>867</v>
      </c>
      <c r="F23" s="165">
        <v>1195260</v>
      </c>
      <c r="G23" s="188" t="s">
        <v>519</v>
      </c>
      <c r="H23" s="165">
        <v>1195260</v>
      </c>
      <c r="I23" s="188" t="s">
        <v>519</v>
      </c>
      <c r="J23" s="104" t="s">
        <v>384</v>
      </c>
      <c r="K23" s="104">
        <v>217.32</v>
      </c>
      <c r="L23" s="104">
        <v>2</v>
      </c>
      <c r="M23" s="155" t="s">
        <v>426</v>
      </c>
      <c r="N23" s="155" t="s">
        <v>413</v>
      </c>
      <c r="O23" s="155" t="s">
        <v>445</v>
      </c>
      <c r="P23" s="155" t="s">
        <v>469</v>
      </c>
      <c r="Q23" s="155" t="s">
        <v>470</v>
      </c>
      <c r="R23" s="104" t="s">
        <v>489</v>
      </c>
      <c r="S23" s="104" t="s">
        <v>889</v>
      </c>
      <c r="T23" s="155" t="s">
        <v>393</v>
      </c>
      <c r="U23" s="155" t="s">
        <v>504</v>
      </c>
      <c r="V23" s="155" t="s">
        <v>877</v>
      </c>
      <c r="W23" s="155" t="s">
        <v>495</v>
      </c>
    </row>
    <row r="24" spans="2:23" s="57" customFormat="1" ht="60.75" customHeight="1" x14ac:dyDescent="0.25">
      <c r="B24" s="187">
        <v>13</v>
      </c>
      <c r="C24" s="155" t="s">
        <v>378</v>
      </c>
      <c r="D24" s="119" t="s">
        <v>351</v>
      </c>
      <c r="E24" s="155" t="s">
        <v>855</v>
      </c>
      <c r="F24" s="165">
        <v>284955</v>
      </c>
      <c r="G24" s="188" t="s">
        <v>519</v>
      </c>
      <c r="H24" s="165">
        <v>284955</v>
      </c>
      <c r="I24" s="188" t="s">
        <v>519</v>
      </c>
      <c r="J24" s="104" t="s">
        <v>379</v>
      </c>
      <c r="K24" s="104">
        <v>51.81</v>
      </c>
      <c r="L24" s="104">
        <v>1</v>
      </c>
      <c r="M24" s="155" t="s">
        <v>427</v>
      </c>
      <c r="N24" s="155" t="s">
        <v>417</v>
      </c>
      <c r="O24" s="155" t="s">
        <v>440</v>
      </c>
      <c r="P24" s="155" t="s">
        <v>471</v>
      </c>
      <c r="Q24" s="155" t="s">
        <v>472</v>
      </c>
      <c r="R24" s="189" t="s">
        <v>490</v>
      </c>
      <c r="S24" s="104" t="s">
        <v>889</v>
      </c>
      <c r="T24" s="155" t="s">
        <v>394</v>
      </c>
      <c r="U24" s="155" t="s">
        <v>505</v>
      </c>
      <c r="V24" s="155" t="s">
        <v>877</v>
      </c>
      <c r="W24" s="155" t="s">
        <v>388</v>
      </c>
    </row>
    <row r="25" spans="2:23" s="57" customFormat="1" ht="51" customHeight="1" x14ac:dyDescent="0.25">
      <c r="B25" s="187">
        <v>14</v>
      </c>
      <c r="C25" s="155" t="s">
        <v>371</v>
      </c>
      <c r="D25" s="119" t="s">
        <v>352</v>
      </c>
      <c r="E25" s="155" t="s">
        <v>868</v>
      </c>
      <c r="F25" s="165">
        <v>2516250</v>
      </c>
      <c r="G25" s="188" t="s">
        <v>519</v>
      </c>
      <c r="H25" s="165">
        <v>2516250</v>
      </c>
      <c r="I25" s="188" t="s">
        <v>519</v>
      </c>
      <c r="J25" s="104" t="s">
        <v>383</v>
      </c>
      <c r="K25" s="104">
        <v>457.5</v>
      </c>
      <c r="L25" s="104">
        <v>1</v>
      </c>
      <c r="M25" s="155" t="s">
        <v>422</v>
      </c>
      <c r="N25" s="155" t="s">
        <v>417</v>
      </c>
      <c r="O25" s="155" t="s">
        <v>440</v>
      </c>
      <c r="P25" s="155" t="s">
        <v>473</v>
      </c>
      <c r="Q25" s="155" t="s">
        <v>474</v>
      </c>
      <c r="R25" s="104" t="s">
        <v>489</v>
      </c>
      <c r="S25" s="104" t="s">
        <v>889</v>
      </c>
      <c r="T25" s="155" t="s">
        <v>389</v>
      </c>
      <c r="U25" s="155" t="s">
        <v>506</v>
      </c>
      <c r="V25" s="155" t="s">
        <v>877</v>
      </c>
      <c r="W25" s="155" t="s">
        <v>451</v>
      </c>
    </row>
    <row r="26" spans="2:23" s="57" customFormat="1" ht="52.5" customHeight="1" x14ac:dyDescent="0.25">
      <c r="B26" s="187">
        <v>15</v>
      </c>
      <c r="C26" s="155" t="s">
        <v>372</v>
      </c>
      <c r="D26" s="119" t="s">
        <v>353</v>
      </c>
      <c r="E26" s="155" t="s">
        <v>868</v>
      </c>
      <c r="F26" s="165">
        <v>1100000</v>
      </c>
      <c r="G26" s="188" t="s">
        <v>519</v>
      </c>
      <c r="H26" s="165">
        <v>1100000</v>
      </c>
      <c r="I26" s="188" t="s">
        <v>519</v>
      </c>
      <c r="J26" s="104" t="s">
        <v>385</v>
      </c>
      <c r="K26" s="104">
        <v>200</v>
      </c>
      <c r="L26" s="104">
        <v>1</v>
      </c>
      <c r="M26" s="155" t="s">
        <v>422</v>
      </c>
      <c r="N26" s="155" t="s">
        <v>417</v>
      </c>
      <c r="O26" s="155" t="s">
        <v>437</v>
      </c>
      <c r="P26" s="155" t="s">
        <v>475</v>
      </c>
      <c r="Q26" s="155" t="s">
        <v>476</v>
      </c>
      <c r="R26" s="104" t="s">
        <v>489</v>
      </c>
      <c r="S26" s="104" t="s">
        <v>889</v>
      </c>
      <c r="T26" s="155" t="s">
        <v>389</v>
      </c>
      <c r="U26" s="155" t="s">
        <v>507</v>
      </c>
      <c r="V26" s="155" t="s">
        <v>877</v>
      </c>
      <c r="W26" s="155" t="s">
        <v>451</v>
      </c>
    </row>
    <row r="27" spans="2:23" s="57" customFormat="1" ht="55.5" customHeight="1" x14ac:dyDescent="0.25">
      <c r="B27" s="187">
        <v>16</v>
      </c>
      <c r="C27" s="155" t="s">
        <v>371</v>
      </c>
      <c r="D27" s="289" t="s">
        <v>354</v>
      </c>
      <c r="E27" s="155" t="s">
        <v>868</v>
      </c>
      <c r="F27" s="291">
        <v>4400000</v>
      </c>
      <c r="G27" s="293" t="s">
        <v>519</v>
      </c>
      <c r="H27" s="166">
        <v>2750000</v>
      </c>
      <c r="I27" s="188" t="s">
        <v>519</v>
      </c>
      <c r="J27" s="104" t="s">
        <v>383</v>
      </c>
      <c r="K27" s="104">
        <v>500</v>
      </c>
      <c r="L27" s="104">
        <v>2</v>
      </c>
      <c r="M27" s="155" t="s">
        <v>422</v>
      </c>
      <c r="N27" s="155" t="s">
        <v>413</v>
      </c>
      <c r="O27" s="155" t="s">
        <v>440</v>
      </c>
      <c r="P27" s="155" t="s">
        <v>477</v>
      </c>
      <c r="Q27" s="155" t="s">
        <v>474</v>
      </c>
      <c r="R27" s="104" t="s">
        <v>489</v>
      </c>
      <c r="S27" s="104" t="s">
        <v>889</v>
      </c>
      <c r="T27" s="155" t="s">
        <v>389</v>
      </c>
      <c r="U27" s="155" t="s">
        <v>507</v>
      </c>
      <c r="V27" s="155" t="s">
        <v>877</v>
      </c>
      <c r="W27" s="155" t="s">
        <v>451</v>
      </c>
    </row>
    <row r="28" spans="2:23" s="57" customFormat="1" ht="51" customHeight="1" x14ac:dyDescent="0.25">
      <c r="B28" s="187">
        <v>17</v>
      </c>
      <c r="C28" s="155" t="s">
        <v>373</v>
      </c>
      <c r="D28" s="290"/>
      <c r="E28" s="155" t="s">
        <v>855</v>
      </c>
      <c r="F28" s="292"/>
      <c r="G28" s="294"/>
      <c r="H28" s="166">
        <v>1650000</v>
      </c>
      <c r="I28" s="188" t="s">
        <v>519</v>
      </c>
      <c r="J28" s="104" t="s">
        <v>383</v>
      </c>
      <c r="K28" s="104">
        <v>300</v>
      </c>
      <c r="L28" s="104" t="s">
        <v>405</v>
      </c>
      <c r="M28" s="155" t="s">
        <v>422</v>
      </c>
      <c r="N28" s="155" t="s">
        <v>413</v>
      </c>
      <c r="O28" s="155" t="s">
        <v>448</v>
      </c>
      <c r="P28" s="155" t="s">
        <v>478</v>
      </c>
      <c r="Q28" s="155" t="s">
        <v>479</v>
      </c>
      <c r="R28" s="104" t="s">
        <v>489</v>
      </c>
      <c r="S28" s="104" t="s">
        <v>889</v>
      </c>
      <c r="T28" s="155" t="s">
        <v>395</v>
      </c>
      <c r="U28" s="155" t="s">
        <v>508</v>
      </c>
      <c r="V28" s="155" t="s">
        <v>877</v>
      </c>
      <c r="W28" s="155" t="s">
        <v>451</v>
      </c>
    </row>
    <row r="29" spans="2:23" s="57" customFormat="1" ht="54.75" customHeight="1" x14ac:dyDescent="0.25">
      <c r="B29" s="187">
        <v>18</v>
      </c>
      <c r="C29" s="155" t="s">
        <v>870</v>
      </c>
      <c r="D29" s="119" t="s">
        <v>355</v>
      </c>
      <c r="E29" s="155" t="s">
        <v>871</v>
      </c>
      <c r="F29" s="165">
        <v>40000</v>
      </c>
      <c r="G29" s="188" t="s">
        <v>519</v>
      </c>
      <c r="H29" s="165">
        <v>40000</v>
      </c>
      <c r="I29" s="188" t="s">
        <v>519</v>
      </c>
      <c r="J29" s="104">
        <v>2010</v>
      </c>
      <c r="K29" s="104">
        <v>20.260000000000002</v>
      </c>
      <c r="L29" s="104">
        <v>1</v>
      </c>
      <c r="M29" s="155" t="s">
        <v>428</v>
      </c>
      <c r="N29" s="155" t="s">
        <v>417</v>
      </c>
      <c r="O29" s="155" t="s">
        <v>436</v>
      </c>
      <c r="P29" s="155" t="s">
        <v>480</v>
      </c>
      <c r="Q29" s="155" t="s">
        <v>388</v>
      </c>
      <c r="R29" s="189" t="s">
        <v>491</v>
      </c>
      <c r="S29" s="104" t="s">
        <v>889</v>
      </c>
      <c r="T29" s="155" t="s">
        <v>389</v>
      </c>
      <c r="U29" s="155" t="s">
        <v>509</v>
      </c>
      <c r="V29" s="155" t="s">
        <v>877</v>
      </c>
      <c r="W29" s="155" t="s">
        <v>451</v>
      </c>
    </row>
    <row r="30" spans="2:23" s="57" customFormat="1" ht="48" customHeight="1" x14ac:dyDescent="0.25">
      <c r="B30" s="187">
        <v>19</v>
      </c>
      <c r="C30" s="155" t="s">
        <v>872</v>
      </c>
      <c r="D30" s="119" t="s">
        <v>356</v>
      </c>
      <c r="E30" s="155" t="s">
        <v>873</v>
      </c>
      <c r="F30" s="165">
        <v>13472030</v>
      </c>
      <c r="G30" s="188" t="s">
        <v>519</v>
      </c>
      <c r="H30" s="165">
        <v>13472030</v>
      </c>
      <c r="I30" s="188" t="s">
        <v>519</v>
      </c>
      <c r="J30" s="104" t="s">
        <v>386</v>
      </c>
      <c r="K30" s="104">
        <v>2449.46</v>
      </c>
      <c r="L30" s="104" t="s">
        <v>406</v>
      </c>
      <c r="M30" s="155" t="s">
        <v>429</v>
      </c>
      <c r="N30" s="155" t="s">
        <v>417</v>
      </c>
      <c r="O30" s="155" t="s">
        <v>437</v>
      </c>
      <c r="P30" s="155" t="s">
        <v>481</v>
      </c>
      <c r="Q30" s="155" t="s">
        <v>482</v>
      </c>
      <c r="R30" s="104" t="s">
        <v>489</v>
      </c>
      <c r="S30" s="104" t="s">
        <v>889</v>
      </c>
      <c r="T30" s="155" t="s">
        <v>396</v>
      </c>
      <c r="U30" s="155" t="s">
        <v>510</v>
      </c>
      <c r="V30" s="155" t="s">
        <v>877</v>
      </c>
      <c r="W30" s="155" t="s">
        <v>451</v>
      </c>
    </row>
    <row r="31" spans="2:23" s="57" customFormat="1" ht="143.25" customHeight="1" x14ac:dyDescent="0.25">
      <c r="B31" s="187">
        <v>20</v>
      </c>
      <c r="C31" s="155" t="s">
        <v>517</v>
      </c>
      <c r="D31" s="119" t="s">
        <v>357</v>
      </c>
      <c r="E31" s="155"/>
      <c r="F31" s="165">
        <v>100000</v>
      </c>
      <c r="G31" s="188" t="s">
        <v>215</v>
      </c>
      <c r="H31" s="165">
        <v>100000</v>
      </c>
      <c r="I31" s="188" t="s">
        <v>215</v>
      </c>
      <c r="J31" s="104">
        <v>1938</v>
      </c>
      <c r="K31" s="104">
        <v>237</v>
      </c>
      <c r="L31" s="104" t="s">
        <v>407</v>
      </c>
      <c r="M31" s="155" t="s">
        <v>430</v>
      </c>
      <c r="N31" s="155" t="s">
        <v>431</v>
      </c>
      <c r="O31" s="155" t="s">
        <v>449</v>
      </c>
      <c r="P31" s="155" t="s">
        <v>451</v>
      </c>
      <c r="Q31" s="155" t="s">
        <v>451</v>
      </c>
      <c r="R31" s="189" t="s">
        <v>491</v>
      </c>
      <c r="S31" s="104" t="s">
        <v>889</v>
      </c>
      <c r="T31" s="155" t="s">
        <v>389</v>
      </c>
      <c r="U31" s="155" t="s">
        <v>511</v>
      </c>
      <c r="V31" s="155" t="s">
        <v>497</v>
      </c>
      <c r="W31" s="155" t="s">
        <v>518</v>
      </c>
    </row>
    <row r="32" spans="2:23" s="57" customFormat="1" ht="31.5" customHeight="1" x14ac:dyDescent="0.25">
      <c r="B32" s="187">
        <v>21</v>
      </c>
      <c r="C32" s="155" t="s">
        <v>374</v>
      </c>
      <c r="D32" s="119" t="s">
        <v>358</v>
      </c>
      <c r="E32" s="155" t="s">
        <v>869</v>
      </c>
      <c r="F32" s="165">
        <v>4907650</v>
      </c>
      <c r="G32" s="188" t="s">
        <v>519</v>
      </c>
      <c r="H32" s="165">
        <v>4907650</v>
      </c>
      <c r="I32" s="188" t="s">
        <v>519</v>
      </c>
      <c r="J32" s="104">
        <v>2018</v>
      </c>
      <c r="K32" s="104">
        <v>892.3</v>
      </c>
      <c r="L32" s="104">
        <v>3</v>
      </c>
      <c r="M32" s="155" t="s">
        <v>422</v>
      </c>
      <c r="N32" s="155" t="s">
        <v>419</v>
      </c>
      <c r="O32" s="155" t="s">
        <v>440</v>
      </c>
      <c r="P32" s="155" t="s">
        <v>483</v>
      </c>
      <c r="Q32" s="155" t="s">
        <v>484</v>
      </c>
      <c r="R32" s="104" t="s">
        <v>489</v>
      </c>
      <c r="S32" s="104" t="s">
        <v>889</v>
      </c>
      <c r="T32" s="155" t="s">
        <v>389</v>
      </c>
      <c r="U32" s="155" t="s">
        <v>512</v>
      </c>
      <c r="V32" s="155" t="s">
        <v>877</v>
      </c>
      <c r="W32" s="155" t="s">
        <v>388</v>
      </c>
    </row>
    <row r="33" spans="2:24" s="57" customFormat="1" ht="60.75" customHeight="1" x14ac:dyDescent="0.25">
      <c r="B33" s="187">
        <v>22</v>
      </c>
      <c r="C33" s="155" t="s">
        <v>375</v>
      </c>
      <c r="D33" s="119" t="s">
        <v>359</v>
      </c>
      <c r="E33" s="155" t="s">
        <v>855</v>
      </c>
      <c r="F33" s="165">
        <v>1155000</v>
      </c>
      <c r="G33" s="188" t="s">
        <v>519</v>
      </c>
      <c r="H33" s="165">
        <v>1155000</v>
      </c>
      <c r="I33" s="188" t="s">
        <v>519</v>
      </c>
      <c r="J33" s="104" t="s">
        <v>387</v>
      </c>
      <c r="K33" s="104">
        <v>210</v>
      </c>
      <c r="L33" s="104" t="s">
        <v>408</v>
      </c>
      <c r="M33" s="155" t="s">
        <v>422</v>
      </c>
      <c r="N33" s="155" t="s">
        <v>412</v>
      </c>
      <c r="O33" s="155" t="s">
        <v>440</v>
      </c>
      <c r="P33" s="155" t="s">
        <v>485</v>
      </c>
      <c r="Q33" s="155" t="s">
        <v>474</v>
      </c>
      <c r="R33" s="104" t="s">
        <v>489</v>
      </c>
      <c r="S33" s="104" t="s">
        <v>889</v>
      </c>
      <c r="T33" s="155" t="s">
        <v>397</v>
      </c>
      <c r="U33" s="155" t="s">
        <v>513</v>
      </c>
      <c r="V33" s="155" t="s">
        <v>877</v>
      </c>
      <c r="W33" s="155" t="s">
        <v>388</v>
      </c>
    </row>
    <row r="34" spans="2:24" s="57" customFormat="1" ht="44.25" customHeight="1" x14ac:dyDescent="0.25">
      <c r="B34" s="187">
        <v>23</v>
      </c>
      <c r="C34" s="155" t="s">
        <v>376</v>
      </c>
      <c r="D34" s="119" t="s">
        <v>360</v>
      </c>
      <c r="E34" s="155" t="s">
        <v>871</v>
      </c>
      <c r="F34" s="165">
        <v>979000</v>
      </c>
      <c r="G34" s="188" t="s">
        <v>519</v>
      </c>
      <c r="H34" s="165">
        <v>979000</v>
      </c>
      <c r="I34" s="188" t="s">
        <v>519</v>
      </c>
      <c r="J34" s="104" t="s">
        <v>387</v>
      </c>
      <c r="K34" s="104">
        <v>178</v>
      </c>
      <c r="L34" s="104" t="s">
        <v>409</v>
      </c>
      <c r="M34" s="155" t="s">
        <v>422</v>
      </c>
      <c r="N34" s="155" t="s">
        <v>412</v>
      </c>
      <c r="O34" s="155" t="s">
        <v>440</v>
      </c>
      <c r="P34" s="155" t="s">
        <v>485</v>
      </c>
      <c r="Q34" s="155" t="s">
        <v>486</v>
      </c>
      <c r="R34" s="104" t="s">
        <v>489</v>
      </c>
      <c r="S34" s="104" t="s">
        <v>889</v>
      </c>
      <c r="T34" s="155" t="s">
        <v>398</v>
      </c>
      <c r="U34" s="155" t="s">
        <v>513</v>
      </c>
      <c r="V34" s="155" t="s">
        <v>877</v>
      </c>
      <c r="W34" s="155" t="s">
        <v>388</v>
      </c>
    </row>
    <row r="35" spans="2:24" s="57" customFormat="1" ht="31.2" customHeight="1" x14ac:dyDescent="0.25">
      <c r="B35" s="187">
        <v>24</v>
      </c>
      <c r="C35" s="155" t="s">
        <v>874</v>
      </c>
      <c r="D35" s="119" t="s">
        <v>361</v>
      </c>
      <c r="E35" s="155" t="s">
        <v>871</v>
      </c>
      <c r="F35" s="165">
        <v>933800</v>
      </c>
      <c r="G35" s="188"/>
      <c r="H35" s="165">
        <v>933800</v>
      </c>
      <c r="I35" s="188" t="s">
        <v>215</v>
      </c>
      <c r="J35" s="104">
        <v>1994</v>
      </c>
      <c r="K35" s="104">
        <v>300</v>
      </c>
      <c r="L35" s="104" t="s">
        <v>408</v>
      </c>
      <c r="M35" s="155" t="s">
        <v>432</v>
      </c>
      <c r="N35" s="155" t="s">
        <v>412</v>
      </c>
      <c r="O35" s="155" t="s">
        <v>440</v>
      </c>
      <c r="P35" s="155" t="s">
        <v>487</v>
      </c>
      <c r="Q35" s="155" t="s">
        <v>388</v>
      </c>
      <c r="R35" s="189" t="s">
        <v>491</v>
      </c>
      <c r="S35" s="104" t="s">
        <v>889</v>
      </c>
      <c r="T35" s="155" t="s">
        <v>388</v>
      </c>
      <c r="U35" s="155" t="s">
        <v>514</v>
      </c>
      <c r="V35" s="155" t="s">
        <v>877</v>
      </c>
      <c r="W35" s="155" t="s">
        <v>388</v>
      </c>
    </row>
    <row r="36" spans="2:24" s="57" customFormat="1" ht="51.75" customHeight="1" x14ac:dyDescent="0.25">
      <c r="B36" s="187">
        <v>25</v>
      </c>
      <c r="C36" s="155" t="s">
        <v>875</v>
      </c>
      <c r="D36" s="119" t="s">
        <v>361</v>
      </c>
      <c r="E36" s="155" t="s">
        <v>856</v>
      </c>
      <c r="F36" s="165">
        <v>57500</v>
      </c>
      <c r="G36" s="188" t="s">
        <v>215</v>
      </c>
      <c r="H36" s="165">
        <v>57500</v>
      </c>
      <c r="I36" s="188" t="s">
        <v>215</v>
      </c>
      <c r="J36" s="104">
        <v>2005</v>
      </c>
      <c r="K36" s="104" t="s">
        <v>450</v>
      </c>
      <c r="L36" s="104">
        <v>1</v>
      </c>
      <c r="M36" s="155" t="s">
        <v>432</v>
      </c>
      <c r="N36" s="155" t="s">
        <v>412</v>
      </c>
      <c r="O36" s="155" t="s">
        <v>439</v>
      </c>
      <c r="P36" s="155" t="s">
        <v>488</v>
      </c>
      <c r="Q36" s="155" t="s">
        <v>388</v>
      </c>
      <c r="R36" s="189" t="s">
        <v>491</v>
      </c>
      <c r="S36" s="104" t="s">
        <v>889</v>
      </c>
      <c r="T36" s="155" t="s">
        <v>399</v>
      </c>
      <c r="U36" s="155" t="s">
        <v>515</v>
      </c>
      <c r="V36" s="155" t="s">
        <v>877</v>
      </c>
      <c r="W36" s="155" t="s">
        <v>498</v>
      </c>
    </row>
    <row r="37" spans="2:24" s="57" customFormat="1" ht="45.75" customHeight="1" x14ac:dyDescent="0.25">
      <c r="B37" s="187">
        <v>26</v>
      </c>
      <c r="C37" s="155" t="s">
        <v>377</v>
      </c>
      <c r="D37" s="119" t="s">
        <v>362</v>
      </c>
      <c r="E37" s="155" t="s">
        <v>876</v>
      </c>
      <c r="F37" s="165">
        <v>615175</v>
      </c>
      <c r="G37" s="188" t="s">
        <v>519</v>
      </c>
      <c r="H37" s="165">
        <v>615175</v>
      </c>
      <c r="I37" s="188" t="s">
        <v>519</v>
      </c>
      <c r="J37" s="104">
        <v>1949</v>
      </c>
      <c r="K37" s="104">
        <v>111.85</v>
      </c>
      <c r="L37" s="104" t="s">
        <v>410</v>
      </c>
      <c r="M37" s="155" t="s">
        <v>422</v>
      </c>
      <c r="N37" s="155" t="s">
        <v>433</v>
      </c>
      <c r="O37" s="155" t="s">
        <v>443</v>
      </c>
      <c r="P37" s="155" t="s">
        <v>388</v>
      </c>
      <c r="Q37" s="155" t="s">
        <v>388</v>
      </c>
      <c r="R37" s="104" t="s">
        <v>489</v>
      </c>
      <c r="S37" s="104" t="s">
        <v>889</v>
      </c>
      <c r="T37" s="155" t="s">
        <v>388</v>
      </c>
      <c r="U37" s="155" t="s">
        <v>516</v>
      </c>
      <c r="V37" s="155" t="s">
        <v>877</v>
      </c>
      <c r="W37" s="155" t="s">
        <v>388</v>
      </c>
    </row>
    <row r="38" spans="2:24" s="57" customFormat="1" ht="31.5" customHeight="1" x14ac:dyDescent="0.25">
      <c r="B38" s="187">
        <v>27</v>
      </c>
      <c r="C38" s="155" t="s">
        <v>520</v>
      </c>
      <c r="D38" s="119" t="s">
        <v>521</v>
      </c>
      <c r="E38" s="155" t="s">
        <v>855</v>
      </c>
      <c r="F38" s="165">
        <v>812072.5</v>
      </c>
      <c r="G38" s="188" t="s">
        <v>519</v>
      </c>
      <c r="H38" s="165">
        <v>812072.5</v>
      </c>
      <c r="I38" s="190" t="s">
        <v>519</v>
      </c>
      <c r="J38" s="104">
        <v>2007</v>
      </c>
      <c r="K38" s="104">
        <v>141.22999999999999</v>
      </c>
      <c r="L38" s="104" t="s">
        <v>879</v>
      </c>
      <c r="M38" s="155" t="s">
        <v>422</v>
      </c>
      <c r="N38" s="155"/>
      <c r="O38" s="155"/>
      <c r="P38" s="155"/>
      <c r="Q38" s="155"/>
      <c r="R38" s="104" t="s">
        <v>859</v>
      </c>
      <c r="S38" s="104" t="s">
        <v>889</v>
      </c>
      <c r="T38" s="155"/>
      <c r="U38" s="155" t="s">
        <v>880</v>
      </c>
      <c r="V38" s="155" t="s">
        <v>877</v>
      </c>
      <c r="W38" s="155" t="s">
        <v>388</v>
      </c>
    </row>
    <row r="39" spans="2:24" s="57" customFormat="1" ht="31.5" customHeight="1" x14ac:dyDescent="0.25">
      <c r="B39" s="187">
        <v>28</v>
      </c>
      <c r="C39" s="155" t="s">
        <v>522</v>
      </c>
      <c r="D39" s="119" t="s">
        <v>521</v>
      </c>
      <c r="E39" s="155" t="s">
        <v>855</v>
      </c>
      <c r="F39" s="165">
        <v>2178502.5</v>
      </c>
      <c r="G39" s="188" t="s">
        <v>519</v>
      </c>
      <c r="H39" s="165">
        <v>2178502.5</v>
      </c>
      <c r="I39" s="190" t="s">
        <v>519</v>
      </c>
      <c r="J39" s="104">
        <v>2007</v>
      </c>
      <c r="K39" s="104">
        <v>378.87</v>
      </c>
      <c r="L39" s="104" t="s">
        <v>879</v>
      </c>
      <c r="M39" s="155" t="s">
        <v>422</v>
      </c>
      <c r="N39" s="155"/>
      <c r="O39" s="155"/>
      <c r="P39" s="155"/>
      <c r="Q39" s="155"/>
      <c r="R39" s="104" t="s">
        <v>859</v>
      </c>
      <c r="S39" s="104" t="s">
        <v>889</v>
      </c>
      <c r="T39" s="155"/>
      <c r="U39" s="155" t="s">
        <v>880</v>
      </c>
      <c r="V39" s="155" t="s">
        <v>877</v>
      </c>
      <c r="W39" s="155" t="s">
        <v>388</v>
      </c>
    </row>
    <row r="40" spans="2:24" s="57" customFormat="1" ht="31.5" customHeight="1" x14ac:dyDescent="0.25">
      <c r="B40" s="187">
        <v>29</v>
      </c>
      <c r="C40" s="155" t="s">
        <v>881</v>
      </c>
      <c r="D40" s="119" t="s">
        <v>882</v>
      </c>
      <c r="E40" s="155" t="s">
        <v>869</v>
      </c>
      <c r="F40" s="165"/>
      <c r="G40" s="188"/>
      <c r="H40" s="166">
        <v>367950</v>
      </c>
      <c r="I40" s="188" t="s">
        <v>519</v>
      </c>
      <c r="J40" s="104" t="s">
        <v>883</v>
      </c>
      <c r="K40" s="104">
        <v>66.900000000000006</v>
      </c>
      <c r="L40" s="104"/>
      <c r="M40" s="155" t="s">
        <v>422</v>
      </c>
      <c r="N40" s="155" t="s">
        <v>888</v>
      </c>
      <c r="O40" s="155"/>
      <c r="P40" s="155" t="s">
        <v>388</v>
      </c>
      <c r="Q40" s="155" t="s">
        <v>388</v>
      </c>
      <c r="R40" s="104" t="s">
        <v>859</v>
      </c>
      <c r="S40" s="104" t="s">
        <v>889</v>
      </c>
      <c r="T40" s="155"/>
      <c r="U40" s="155" t="s">
        <v>880</v>
      </c>
      <c r="V40" s="155" t="s">
        <v>877</v>
      </c>
      <c r="W40" s="155" t="s">
        <v>388</v>
      </c>
    </row>
    <row r="41" spans="2:24" s="57" customFormat="1" ht="31.5" customHeight="1" x14ac:dyDescent="0.25">
      <c r="B41" s="187">
        <v>30</v>
      </c>
      <c r="C41" s="155" t="s">
        <v>884</v>
      </c>
      <c r="D41" s="119" t="s">
        <v>885</v>
      </c>
      <c r="E41" s="155" t="s">
        <v>869</v>
      </c>
      <c r="F41" s="165"/>
      <c r="G41" s="188"/>
      <c r="H41" s="166">
        <v>172700</v>
      </c>
      <c r="I41" s="188" t="s">
        <v>519</v>
      </c>
      <c r="J41" s="104" t="s">
        <v>886</v>
      </c>
      <c r="K41" s="104">
        <v>31.4</v>
      </c>
      <c r="L41" s="104"/>
      <c r="M41" s="155" t="s">
        <v>422</v>
      </c>
      <c r="N41" s="155" t="s">
        <v>888</v>
      </c>
      <c r="O41" s="155"/>
      <c r="P41" s="155" t="s">
        <v>388</v>
      </c>
      <c r="Q41" s="155" t="s">
        <v>388</v>
      </c>
      <c r="R41" s="104" t="s">
        <v>889</v>
      </c>
      <c r="S41" s="104" t="s">
        <v>889</v>
      </c>
      <c r="T41" s="155"/>
      <c r="U41" s="155" t="s">
        <v>887</v>
      </c>
      <c r="V41" s="155" t="s">
        <v>877</v>
      </c>
      <c r="W41" s="155" t="s">
        <v>388</v>
      </c>
    </row>
    <row r="42" spans="2:24" s="57" customFormat="1" ht="156" x14ac:dyDescent="0.25">
      <c r="B42" s="148">
        <v>31</v>
      </c>
      <c r="C42" s="196" t="s">
        <v>936</v>
      </c>
      <c r="D42" s="210"/>
      <c r="E42" s="193" t="s">
        <v>1132</v>
      </c>
      <c r="F42" s="165"/>
      <c r="G42" s="188"/>
      <c r="H42" s="194">
        <v>114000</v>
      </c>
      <c r="I42" s="195" t="s">
        <v>301</v>
      </c>
      <c r="J42" s="192">
        <v>2025</v>
      </c>
      <c r="K42" s="195" t="s">
        <v>1134</v>
      </c>
      <c r="L42" s="104"/>
      <c r="M42" s="155"/>
      <c r="N42" s="155"/>
      <c r="O42" s="155"/>
      <c r="P42" s="155"/>
      <c r="Q42" s="155"/>
      <c r="R42" s="104"/>
      <c r="S42" s="155"/>
      <c r="T42" s="155"/>
      <c r="U42" s="155"/>
      <c r="V42" s="212"/>
      <c r="W42" s="213" t="s">
        <v>1135</v>
      </c>
    </row>
    <row r="43" spans="2:24" s="57" customFormat="1" ht="31.5" customHeight="1" x14ac:dyDescent="0.25">
      <c r="B43" s="148">
        <v>32</v>
      </c>
      <c r="C43" s="196" t="s">
        <v>937</v>
      </c>
      <c r="D43" s="210"/>
      <c r="E43" s="193" t="s">
        <v>1132</v>
      </c>
      <c r="F43" s="165"/>
      <c r="G43" s="188"/>
      <c r="H43" s="194">
        <v>114000</v>
      </c>
      <c r="I43" s="195" t="s">
        <v>301</v>
      </c>
      <c r="J43" s="192">
        <v>2025</v>
      </c>
      <c r="K43" s="195" t="s">
        <v>1134</v>
      </c>
      <c r="L43" s="104"/>
      <c r="M43" s="155"/>
      <c r="N43" s="155"/>
      <c r="O43" s="155"/>
      <c r="P43" s="155"/>
      <c r="Q43" s="155"/>
      <c r="R43" s="104"/>
      <c r="S43" s="155"/>
      <c r="T43" s="155"/>
      <c r="U43" s="155"/>
      <c r="V43" s="155"/>
      <c r="W43" s="213" t="s">
        <v>1135</v>
      </c>
    </row>
    <row r="44" spans="2:24" s="57" customFormat="1" ht="31.5" customHeight="1" x14ac:dyDescent="0.25">
      <c r="B44" s="209"/>
      <c r="C44" s="196" t="s">
        <v>937</v>
      </c>
      <c r="D44" s="211"/>
      <c r="E44" s="193" t="s">
        <v>1132</v>
      </c>
      <c r="F44" s="165"/>
      <c r="G44" s="188"/>
      <c r="H44" s="194">
        <v>114000</v>
      </c>
      <c r="I44" s="195" t="s">
        <v>301</v>
      </c>
      <c r="J44" s="192">
        <v>2025</v>
      </c>
      <c r="K44" s="195" t="s">
        <v>1134</v>
      </c>
      <c r="L44" s="104"/>
      <c r="M44" s="155"/>
      <c r="N44" s="155"/>
      <c r="O44" s="155"/>
      <c r="P44" s="155"/>
      <c r="Q44" s="155"/>
      <c r="R44" s="104"/>
      <c r="S44" s="155"/>
      <c r="T44" s="155"/>
      <c r="U44" s="155"/>
      <c r="V44" s="155"/>
      <c r="W44" s="213" t="s">
        <v>1135</v>
      </c>
    </row>
    <row r="45" spans="2:24" ht="31.5" customHeight="1" x14ac:dyDescent="0.25">
      <c r="B45" s="269" t="s">
        <v>236</v>
      </c>
      <c r="C45" s="285"/>
      <c r="D45" s="285"/>
      <c r="E45" s="270"/>
      <c r="F45" s="214">
        <f>SUM(F12:F43)</f>
        <v>75993720</v>
      </c>
      <c r="H45" s="214">
        <f>SUM(H12:H44)</f>
        <v>79793545</v>
      </c>
      <c r="J45" s="43"/>
    </row>
    <row r="47" spans="2:24" s="59" customFormat="1" x14ac:dyDescent="0.25">
      <c r="B47" s="58" t="s">
        <v>237</v>
      </c>
      <c r="D47" s="60"/>
      <c r="E47" s="60"/>
      <c r="F47" s="61"/>
      <c r="G47" s="61"/>
      <c r="H47" s="61"/>
      <c r="I47" s="61"/>
      <c r="J47" s="62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</row>
    <row r="48" spans="2:24" s="59" customFormat="1" x14ac:dyDescent="0.25">
      <c r="B48" s="58"/>
      <c r="D48" s="60"/>
      <c r="E48" s="60"/>
      <c r="F48" s="61"/>
      <c r="G48" s="61"/>
      <c r="H48" s="61"/>
      <c r="I48" s="61"/>
      <c r="J48" s="62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</row>
    <row r="49" spans="2:24" s="59" customFormat="1" ht="12.75" customHeight="1" x14ac:dyDescent="0.25">
      <c r="B49" s="44" t="s">
        <v>238</v>
      </c>
      <c r="C49" s="44"/>
      <c r="D49" s="60"/>
      <c r="E49" s="60"/>
      <c r="F49" s="61"/>
      <c r="G49" s="61"/>
      <c r="H49" s="61"/>
      <c r="I49" s="61"/>
      <c r="J49" s="62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</row>
    <row r="50" spans="2:24" s="59" customFormat="1" x14ac:dyDescent="0.25">
      <c r="B50" s="45"/>
      <c r="C50" s="45"/>
      <c r="D50" s="60"/>
      <c r="E50" s="60"/>
      <c r="F50" s="61"/>
      <c r="G50" s="61"/>
      <c r="H50" s="61"/>
      <c r="I50" s="61"/>
      <c r="J50" s="62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</row>
    <row r="51" spans="2:24" s="65" customFormat="1" ht="18.75" customHeight="1" x14ac:dyDescent="0.25">
      <c r="B51" s="46" t="s">
        <v>239</v>
      </c>
      <c r="C51" s="45"/>
      <c r="D51" s="63"/>
      <c r="E51" s="63"/>
      <c r="F51" s="64"/>
      <c r="G51" s="64"/>
      <c r="H51" s="64"/>
      <c r="I51" s="64"/>
      <c r="J51" s="62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</row>
    <row r="52" spans="2:24" s="47" customFormat="1" x14ac:dyDescent="0.25">
      <c r="B52" s="40" t="s">
        <v>240</v>
      </c>
      <c r="D52" s="66"/>
      <c r="E52" s="66"/>
      <c r="F52" s="67"/>
      <c r="G52" s="67"/>
      <c r="H52" s="67"/>
      <c r="I52" s="67"/>
      <c r="J52" s="62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</row>
    <row r="53" spans="2:24" s="47" customFormat="1" x14ac:dyDescent="0.25">
      <c r="B53" s="47" t="s">
        <v>241</v>
      </c>
      <c r="D53" s="66"/>
      <c r="E53" s="66"/>
      <c r="F53" s="67"/>
      <c r="G53" s="67"/>
      <c r="H53" s="67"/>
      <c r="I53" s="67"/>
      <c r="J53" s="62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</row>
    <row r="54" spans="2:24" s="47" customFormat="1" x14ac:dyDescent="0.25">
      <c r="B54" s="47" t="s">
        <v>242</v>
      </c>
      <c r="D54" s="66"/>
      <c r="E54" s="66"/>
      <c r="F54" s="67"/>
      <c r="G54" s="67"/>
      <c r="H54" s="67"/>
      <c r="I54" s="67"/>
      <c r="J54" s="62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</row>
    <row r="55" spans="2:24" s="47" customFormat="1" x14ac:dyDescent="0.25">
      <c r="B55" s="47" t="s">
        <v>243</v>
      </c>
      <c r="D55" s="66"/>
      <c r="E55" s="66"/>
      <c r="F55" s="67"/>
      <c r="G55" s="67"/>
      <c r="H55" s="67"/>
      <c r="I55" s="67"/>
      <c r="J55" s="62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</row>
    <row r="56" spans="2:24" s="47" customFormat="1" x14ac:dyDescent="0.25">
      <c r="D56" s="66"/>
      <c r="E56" s="66"/>
      <c r="F56" s="67"/>
      <c r="G56" s="67"/>
      <c r="H56" s="67"/>
      <c r="I56" s="67"/>
      <c r="J56" s="62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</row>
    <row r="57" spans="2:24" s="71" customFormat="1" x14ac:dyDescent="0.25">
      <c r="B57" s="48" t="s">
        <v>244</v>
      </c>
      <c r="C57" s="48"/>
      <c r="D57" s="68"/>
      <c r="E57" s="68"/>
      <c r="F57" s="69"/>
      <c r="G57" s="69"/>
      <c r="H57" s="69"/>
      <c r="I57" s="69"/>
      <c r="J57" s="70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</row>
    <row r="58" spans="2:24" s="47" customFormat="1" x14ac:dyDescent="0.25">
      <c r="B58" s="47" t="s">
        <v>245</v>
      </c>
      <c r="D58" s="66"/>
      <c r="E58" s="66"/>
      <c r="F58" s="67"/>
      <c r="G58" s="67"/>
      <c r="H58" s="67"/>
      <c r="I58" s="67"/>
      <c r="J58" s="62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</row>
    <row r="59" spans="2:24" s="47" customFormat="1" x14ac:dyDescent="0.25">
      <c r="B59" s="47" t="s">
        <v>246</v>
      </c>
      <c r="D59" s="66"/>
      <c r="E59" s="66"/>
      <c r="F59" s="67"/>
      <c r="G59" s="67"/>
      <c r="H59" s="67"/>
      <c r="I59" s="67"/>
      <c r="J59" s="62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</row>
    <row r="60" spans="2:24" s="47" customFormat="1" x14ac:dyDescent="0.25">
      <c r="B60" s="47" t="s">
        <v>247</v>
      </c>
      <c r="D60" s="66"/>
      <c r="E60" s="66"/>
      <c r="F60" s="67"/>
      <c r="G60" s="67"/>
      <c r="H60" s="67"/>
      <c r="I60" s="67"/>
      <c r="J60" s="62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</row>
    <row r="61" spans="2:24" s="47" customFormat="1" x14ac:dyDescent="0.25">
      <c r="B61" s="47" t="s">
        <v>248</v>
      </c>
      <c r="D61" s="66"/>
      <c r="E61" s="66"/>
      <c r="F61" s="67"/>
      <c r="G61" s="67"/>
      <c r="H61" s="67"/>
      <c r="I61" s="67"/>
      <c r="J61" s="62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</row>
    <row r="62" spans="2:24" s="47" customFormat="1" x14ac:dyDescent="0.25">
      <c r="B62" s="47" t="s">
        <v>249</v>
      </c>
      <c r="D62" s="66"/>
      <c r="E62" s="66"/>
      <c r="F62" s="67"/>
      <c r="G62" s="67"/>
      <c r="H62" s="67"/>
      <c r="I62" s="67"/>
      <c r="J62" s="62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</row>
    <row r="63" spans="2:24" s="47" customFormat="1" x14ac:dyDescent="0.25">
      <c r="B63" s="47" t="s">
        <v>250</v>
      </c>
      <c r="D63" s="66"/>
      <c r="E63" s="66"/>
      <c r="F63" s="67"/>
      <c r="G63" s="67"/>
      <c r="H63" s="67"/>
      <c r="I63" s="67"/>
      <c r="J63" s="62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</row>
    <row r="64" spans="2:24" s="47" customFormat="1" x14ac:dyDescent="0.25">
      <c r="B64" s="47" t="s">
        <v>251</v>
      </c>
      <c r="D64" s="66"/>
      <c r="E64" s="66"/>
      <c r="F64" s="67"/>
      <c r="G64" s="67"/>
      <c r="H64" s="67"/>
      <c r="I64" s="67"/>
      <c r="J64" s="62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</row>
    <row r="65" spans="2:24" s="47" customFormat="1" x14ac:dyDescent="0.25">
      <c r="B65" s="47" t="s">
        <v>252</v>
      </c>
      <c r="D65" s="66"/>
      <c r="E65" s="66"/>
      <c r="F65" s="67"/>
      <c r="G65" s="67"/>
      <c r="H65" s="67"/>
      <c r="I65" s="67"/>
      <c r="J65" s="62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</row>
    <row r="66" spans="2:24" s="47" customFormat="1" x14ac:dyDescent="0.25">
      <c r="D66" s="66"/>
      <c r="E66" s="66"/>
      <c r="F66" s="67"/>
      <c r="G66" s="67"/>
      <c r="H66" s="67"/>
      <c r="I66" s="67"/>
      <c r="J66" s="62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</row>
    <row r="67" spans="2:24" s="71" customFormat="1" x14ac:dyDescent="0.25">
      <c r="B67" s="48" t="s">
        <v>253</v>
      </c>
      <c r="C67" s="48"/>
      <c r="D67" s="68"/>
      <c r="E67" s="68"/>
      <c r="F67" s="69"/>
      <c r="G67" s="69"/>
      <c r="H67" s="69"/>
      <c r="I67" s="69"/>
      <c r="J67" s="70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</row>
    <row r="68" spans="2:24" s="49" customFormat="1" x14ac:dyDescent="0.25">
      <c r="B68" s="49" t="s">
        <v>254</v>
      </c>
      <c r="D68" s="72"/>
      <c r="E68" s="72"/>
      <c r="F68" s="73"/>
      <c r="G68" s="73"/>
      <c r="H68" s="73"/>
      <c r="I68" s="73"/>
      <c r="J68" s="70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</row>
    <row r="69" spans="2:24" s="47" customFormat="1" x14ac:dyDescent="0.25">
      <c r="B69" s="47" t="s">
        <v>255</v>
      </c>
      <c r="D69" s="66"/>
      <c r="E69" s="66"/>
      <c r="F69" s="67"/>
      <c r="G69" s="67"/>
      <c r="H69" s="67"/>
      <c r="I69" s="67"/>
      <c r="J69" s="62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</row>
    <row r="70" spans="2:24" s="47" customFormat="1" x14ac:dyDescent="0.25">
      <c r="B70" s="47" t="s">
        <v>256</v>
      </c>
      <c r="D70" s="66"/>
      <c r="E70" s="66"/>
      <c r="F70" s="67"/>
      <c r="G70" s="67"/>
      <c r="H70" s="67"/>
      <c r="I70" s="67"/>
      <c r="J70" s="62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</row>
    <row r="71" spans="2:24" s="47" customFormat="1" x14ac:dyDescent="0.25">
      <c r="B71" s="47" t="s">
        <v>257</v>
      </c>
      <c r="D71" s="66"/>
      <c r="E71" s="66"/>
      <c r="F71" s="67"/>
      <c r="G71" s="67"/>
      <c r="H71" s="67"/>
      <c r="I71" s="67"/>
      <c r="J71" s="62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</row>
    <row r="72" spans="2:24" s="47" customFormat="1" x14ac:dyDescent="0.25">
      <c r="B72" s="47" t="s">
        <v>258</v>
      </c>
      <c r="D72" s="66"/>
      <c r="E72" s="66"/>
      <c r="F72" s="67"/>
      <c r="G72" s="67"/>
      <c r="H72" s="67"/>
      <c r="I72" s="67"/>
      <c r="J72" s="62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</row>
    <row r="73" spans="2:24" s="47" customFormat="1" x14ac:dyDescent="0.25">
      <c r="B73" s="47" t="s">
        <v>259</v>
      </c>
      <c r="D73" s="66"/>
      <c r="E73" s="66"/>
      <c r="F73" s="67"/>
      <c r="G73" s="67"/>
      <c r="H73" s="67"/>
      <c r="I73" s="67"/>
      <c r="J73" s="62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</row>
    <row r="74" spans="2:24" s="47" customFormat="1" x14ac:dyDescent="0.25">
      <c r="B74" s="47" t="s">
        <v>260</v>
      </c>
      <c r="D74" s="66"/>
      <c r="E74" s="66"/>
      <c r="F74" s="67"/>
      <c r="G74" s="67"/>
      <c r="H74" s="67"/>
      <c r="I74" s="67"/>
      <c r="J74" s="62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</row>
    <row r="75" spans="2:24" s="47" customFormat="1" x14ac:dyDescent="0.25">
      <c r="B75" s="49" t="s">
        <v>261</v>
      </c>
      <c r="D75" s="66"/>
      <c r="E75" s="66"/>
      <c r="F75" s="67"/>
      <c r="G75" s="67"/>
      <c r="H75" s="67"/>
      <c r="I75" s="67"/>
      <c r="J75" s="62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</row>
    <row r="76" spans="2:24" s="47" customFormat="1" x14ac:dyDescent="0.25">
      <c r="B76" s="47" t="s">
        <v>262</v>
      </c>
      <c r="D76" s="66"/>
      <c r="E76" s="66"/>
      <c r="F76" s="67"/>
      <c r="G76" s="67"/>
      <c r="H76" s="67"/>
      <c r="I76" s="67"/>
      <c r="J76" s="62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</row>
    <row r="77" spans="2:24" s="47" customFormat="1" x14ac:dyDescent="0.25">
      <c r="B77" s="47" t="s">
        <v>263</v>
      </c>
      <c r="D77" s="66"/>
      <c r="E77" s="66"/>
      <c r="F77" s="67"/>
      <c r="G77" s="67"/>
      <c r="H77" s="67"/>
      <c r="I77" s="67"/>
      <c r="J77" s="62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</row>
    <row r="78" spans="2:24" s="47" customFormat="1" x14ac:dyDescent="0.25">
      <c r="B78" s="47" t="s">
        <v>264</v>
      </c>
      <c r="D78" s="66"/>
      <c r="E78" s="66"/>
      <c r="F78" s="67"/>
      <c r="G78" s="67"/>
      <c r="H78" s="67"/>
      <c r="I78" s="67"/>
      <c r="J78" s="62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</row>
    <row r="79" spans="2:24" s="47" customFormat="1" x14ac:dyDescent="0.25">
      <c r="B79" s="47" t="s">
        <v>265</v>
      </c>
      <c r="D79" s="66"/>
      <c r="E79" s="66"/>
      <c r="F79" s="67"/>
      <c r="G79" s="67"/>
      <c r="H79" s="67"/>
      <c r="I79" s="67"/>
      <c r="J79" s="62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</row>
    <row r="80" spans="2:24" s="47" customFormat="1" x14ac:dyDescent="0.25">
      <c r="B80" s="47" t="s">
        <v>266</v>
      </c>
      <c r="D80" s="66"/>
      <c r="E80" s="66"/>
      <c r="F80" s="67"/>
      <c r="G80" s="67"/>
      <c r="H80" s="67"/>
      <c r="I80" s="67"/>
      <c r="J80" s="62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</row>
    <row r="81" spans="2:24" s="47" customFormat="1" x14ac:dyDescent="0.25">
      <c r="B81" s="47" t="s">
        <v>267</v>
      </c>
      <c r="D81" s="66"/>
      <c r="E81" s="66"/>
      <c r="F81" s="67"/>
      <c r="G81" s="67"/>
      <c r="H81" s="67"/>
      <c r="I81" s="67"/>
      <c r="J81" s="62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</row>
    <row r="82" spans="2:24" s="47" customFormat="1" x14ac:dyDescent="0.25">
      <c r="B82" s="47" t="s">
        <v>268</v>
      </c>
      <c r="D82" s="66"/>
      <c r="E82" s="66"/>
      <c r="F82" s="67"/>
      <c r="G82" s="67"/>
      <c r="H82" s="67"/>
      <c r="I82" s="67"/>
      <c r="J82" s="62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</row>
  </sheetData>
  <mergeCells count="13">
    <mergeCell ref="F10:G10"/>
    <mergeCell ref="H10:I10"/>
    <mergeCell ref="M10:O10"/>
    <mergeCell ref="B45:E45"/>
    <mergeCell ref="B1:F1"/>
    <mergeCell ref="B4:J4"/>
    <mergeCell ref="F5:G5"/>
    <mergeCell ref="B6:C6"/>
    <mergeCell ref="D6:J6"/>
    <mergeCell ref="B8:F8"/>
    <mergeCell ref="D27:D28"/>
    <mergeCell ref="F27:F28"/>
    <mergeCell ref="G27:G28"/>
  </mergeCells>
  <phoneticPr fontId="56" type="noConversion"/>
  <dataValidations count="3">
    <dataValidation type="list" allowBlank="1" showInputMessage="1" showErrorMessage="1" sqref="I12:I37 G12:G27 G29:G44 I40:I41" xr:uid="{0B9C076A-2DFC-4733-8522-3FF7E9896F23}">
      <formula1>"Odtworzeniowa,Księgowa Brutto,Rzeczywista"</formula1>
    </dataValidation>
    <dataValidation type="list" allowBlank="1" showInputMessage="1" showErrorMessage="1" sqref="R12:S44" xr:uid="{BE6FFD5E-D365-489C-8A20-7713CA7582B1}">
      <formula1>"Tak,Nie"</formula1>
    </dataValidation>
    <dataValidation type="list" allowBlank="1" showInputMessage="1" showErrorMessage="1" sqref="I42:I44" xr:uid="{92D973D7-4984-41E1-ACAC-58D2F9C29341}">
      <formula1>"Księgowa brutto,Odtworzeniowa"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456"/>
  <sheetViews>
    <sheetView showGridLines="0" tabSelected="1" topLeftCell="A4" zoomScale="85" zoomScaleNormal="85" workbookViewId="0">
      <selection activeCell="F9" sqref="F9"/>
    </sheetView>
  </sheetViews>
  <sheetFormatPr defaultColWidth="27" defaultRowHeight="12" x14ac:dyDescent="0.25"/>
  <cols>
    <col min="1" max="1" width="5.33203125" style="57" customWidth="1"/>
    <col min="2" max="2" width="3.88671875" style="55" customWidth="1"/>
    <col min="3" max="3" width="43.33203125" style="57" customWidth="1"/>
    <col min="4" max="4" width="21.33203125" style="126" hidden="1" customWidth="1"/>
    <col min="5" max="5" width="21.33203125" style="57" hidden="1" customWidth="1"/>
    <col min="6" max="7" width="21.33203125" style="57" customWidth="1"/>
    <col min="8" max="8" width="13" style="57" customWidth="1"/>
    <col min="9" max="9" width="16.109375" style="57" customWidth="1"/>
    <col min="10" max="10" width="11.5546875" style="57" customWidth="1"/>
    <col min="11" max="11" width="11" style="57" customWidth="1"/>
    <col min="12" max="13" width="9.109375" style="57" customWidth="1"/>
    <col min="14" max="14" width="11.6640625" style="57" bestFit="1" customWidth="1"/>
    <col min="15" max="252" width="9.109375" style="57" customWidth="1"/>
    <col min="253" max="253" width="3.88671875" style="57" customWidth="1"/>
    <col min="254" max="254" width="33.6640625" style="57" customWidth="1"/>
    <col min="255" max="255" width="25.6640625" style="57" customWidth="1"/>
    <col min="256" max="16384" width="27" style="57"/>
  </cols>
  <sheetData>
    <row r="1" spans="2:10" ht="53.25" customHeight="1" x14ac:dyDescent="0.25">
      <c r="B1" s="25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50"/>
      <c r="D1" s="250"/>
      <c r="E1" s="250"/>
      <c r="F1" s="250"/>
    </row>
    <row r="2" spans="2:10" ht="36.75" customHeight="1" x14ac:dyDescent="0.25"/>
    <row r="3" spans="2:10" ht="36.75" customHeight="1" x14ac:dyDescent="0.25">
      <c r="B3" s="266" t="s">
        <v>269</v>
      </c>
      <c r="C3" s="266"/>
      <c r="D3" s="266"/>
      <c r="E3" s="266"/>
      <c r="F3" s="266"/>
      <c r="G3" s="266"/>
    </row>
    <row r="4" spans="2:10" ht="36.75" customHeight="1" x14ac:dyDescent="0.25"/>
    <row r="5" spans="2:10" ht="24" customHeight="1" x14ac:dyDescent="0.25">
      <c r="B5" s="278" t="s">
        <v>183</v>
      </c>
      <c r="C5" s="279"/>
      <c r="D5" s="264">
        <f>'DANE OGÓLNE'!D9</f>
        <v>0</v>
      </c>
      <c r="E5" s="264"/>
      <c r="F5" s="264"/>
      <c r="G5" s="264"/>
    </row>
    <row r="6" spans="2:10" s="56" customFormat="1" ht="21.75" customHeight="1" x14ac:dyDescent="0.25">
      <c r="B6" s="101"/>
      <c r="C6" s="101"/>
      <c r="D6" s="127"/>
      <c r="E6" s="101"/>
    </row>
    <row r="7" spans="2:10" ht="42" customHeight="1" x14ac:dyDescent="0.25">
      <c r="B7" s="128"/>
      <c r="C7" s="128"/>
      <c r="D7" s="274" t="s">
        <v>111</v>
      </c>
      <c r="E7" s="275"/>
      <c r="F7" s="276" t="s">
        <v>1129</v>
      </c>
      <c r="G7" s="277"/>
    </row>
    <row r="8" spans="2:10" ht="36" customHeight="1" x14ac:dyDescent="0.25">
      <c r="B8" s="76" t="s">
        <v>185</v>
      </c>
      <c r="C8" s="76" t="s">
        <v>186</v>
      </c>
      <c r="D8" s="77" t="s">
        <v>270</v>
      </c>
      <c r="E8" s="103" t="s">
        <v>271</v>
      </c>
      <c r="F8" s="103" t="s">
        <v>272</v>
      </c>
      <c r="G8" s="103" t="s">
        <v>271</v>
      </c>
    </row>
    <row r="9" spans="2:10" ht="30.75" customHeight="1" x14ac:dyDescent="0.25">
      <c r="B9" s="104">
        <v>1</v>
      </c>
      <c r="C9" s="84" t="s">
        <v>273</v>
      </c>
      <c r="D9" s="129">
        <f>SUMIF($I$20:$I$303,"stacjonarny",$D$20:$D$303)</f>
        <v>1669168.850000001</v>
      </c>
      <c r="E9" s="78" t="s">
        <v>274</v>
      </c>
      <c r="F9" s="129">
        <f>SUMIF($I$20:$I$316,"stacjonarny",$F$20:$F$316)</f>
        <v>2484476.1400000015</v>
      </c>
      <c r="G9" s="78" t="s">
        <v>274</v>
      </c>
    </row>
    <row r="10" spans="2:10" ht="30.75" customHeight="1" x14ac:dyDescent="0.25">
      <c r="B10" s="104">
        <v>2</v>
      </c>
      <c r="C10" s="105" t="s">
        <v>275</v>
      </c>
      <c r="D10" s="129">
        <f>SUMIF($I$20:$I$312,"przenośny",$D$20:$D$312)</f>
        <v>102408.12999999999</v>
      </c>
      <c r="E10" s="78" t="s">
        <v>274</v>
      </c>
      <c r="F10" s="129">
        <f>SUMIF($I$20:$I$335,"przenośny",$F$20:$F$335)</f>
        <v>223942.82999999996</v>
      </c>
      <c r="G10" s="78" t="s">
        <v>274</v>
      </c>
    </row>
    <row r="11" spans="2:10" ht="30.75" customHeight="1" x14ac:dyDescent="0.25">
      <c r="B11" s="104">
        <v>3</v>
      </c>
      <c r="C11" s="105" t="s">
        <v>276</v>
      </c>
      <c r="D11" s="129">
        <v>50000</v>
      </c>
      <c r="E11" s="78" t="s">
        <v>274</v>
      </c>
      <c r="F11" s="129">
        <f>SUMIF($I$20:$I$383,"oprogramowanie",$F$20:$F$383)</f>
        <v>700961.54</v>
      </c>
      <c r="G11" s="78" t="s">
        <v>274</v>
      </c>
    </row>
    <row r="12" spans="2:10" ht="24" customHeight="1" x14ac:dyDescent="0.25">
      <c r="B12" s="269" t="s">
        <v>216</v>
      </c>
      <c r="C12" s="270"/>
      <c r="D12" s="130">
        <f>SUM(D9:D11)</f>
        <v>1821576.9800000009</v>
      </c>
      <c r="E12" s="56"/>
      <c r="F12" s="131">
        <f>SUM(F9:F11)</f>
        <v>3409380.5100000016</v>
      </c>
    </row>
    <row r="13" spans="2:10" x14ac:dyDescent="0.25">
      <c r="C13" s="132"/>
      <c r="D13" s="133"/>
    </row>
    <row r="14" spans="2:10" x14ac:dyDescent="0.25">
      <c r="C14" s="132"/>
      <c r="D14" s="133"/>
    </row>
    <row r="15" spans="2:10" ht="174.75" hidden="1" customHeight="1" x14ac:dyDescent="0.25">
      <c r="B15" s="271" t="s">
        <v>277</v>
      </c>
      <c r="C15" s="272"/>
      <c r="D15" s="272"/>
      <c r="E15" s="272"/>
      <c r="F15" s="272"/>
      <c r="G15" s="272"/>
      <c r="H15" s="272"/>
      <c r="I15" s="272"/>
      <c r="J15" s="273"/>
    </row>
    <row r="16" spans="2:10" ht="13.5" customHeight="1" x14ac:dyDescent="0.25">
      <c r="B16" s="134"/>
    </row>
    <row r="18" spans="1:12" ht="60" customHeight="1" x14ac:dyDescent="0.25">
      <c r="D18" s="274" t="s">
        <v>111</v>
      </c>
      <c r="E18" s="275"/>
      <c r="F18" s="276" t="s">
        <v>1129</v>
      </c>
      <c r="G18" s="277"/>
    </row>
    <row r="19" spans="1:12" s="43" customFormat="1" ht="48.75" customHeight="1" x14ac:dyDescent="0.25">
      <c r="B19" s="76" t="s">
        <v>185</v>
      </c>
      <c r="C19" s="76" t="s">
        <v>186</v>
      </c>
      <c r="D19" s="103" t="s">
        <v>270</v>
      </c>
      <c r="E19" s="103" t="s">
        <v>271</v>
      </c>
      <c r="F19" s="103" t="s">
        <v>270</v>
      </c>
      <c r="G19" s="103" t="s">
        <v>271</v>
      </c>
      <c r="H19" s="103" t="s">
        <v>278</v>
      </c>
      <c r="I19" s="76" t="s">
        <v>279</v>
      </c>
      <c r="J19" s="76" t="s">
        <v>280</v>
      </c>
      <c r="K19" s="76" t="s">
        <v>281</v>
      </c>
      <c r="L19" s="76" t="s">
        <v>282</v>
      </c>
    </row>
    <row r="20" spans="1:12" s="43" customFormat="1" ht="20.25" hidden="1" customHeight="1" x14ac:dyDescent="0.25">
      <c r="A20" s="191"/>
      <c r="B20" s="192">
        <v>1</v>
      </c>
      <c r="C20" s="193" t="s">
        <v>526</v>
      </c>
      <c r="D20" s="194">
        <v>8610</v>
      </c>
      <c r="E20" s="195" t="s">
        <v>301</v>
      </c>
      <c r="F20" s="295" t="s">
        <v>1014</v>
      </c>
      <c r="G20" s="296"/>
      <c r="H20" s="192" t="s">
        <v>626</v>
      </c>
      <c r="I20" s="192" t="s">
        <v>625</v>
      </c>
      <c r="J20" s="192">
        <v>1</v>
      </c>
      <c r="K20" s="195"/>
      <c r="L20" s="192">
        <v>2018</v>
      </c>
    </row>
    <row r="21" spans="1:12" s="43" customFormat="1" ht="20.25" hidden="1" customHeight="1" x14ac:dyDescent="0.25">
      <c r="A21" s="191"/>
      <c r="B21" s="192">
        <v>2</v>
      </c>
      <c r="C21" s="196" t="s">
        <v>527</v>
      </c>
      <c r="D21" s="194">
        <v>2214</v>
      </c>
      <c r="E21" s="195" t="s">
        <v>301</v>
      </c>
      <c r="F21" s="295" t="s">
        <v>1014</v>
      </c>
      <c r="G21" s="296"/>
      <c r="H21" s="192" t="s">
        <v>627</v>
      </c>
      <c r="I21" s="192" t="s">
        <v>625</v>
      </c>
      <c r="J21" s="192">
        <v>1</v>
      </c>
      <c r="K21" s="192"/>
      <c r="L21" s="192">
        <v>2018</v>
      </c>
    </row>
    <row r="22" spans="1:12" s="43" customFormat="1" ht="20.25" hidden="1" customHeight="1" x14ac:dyDescent="0.25">
      <c r="A22" s="191"/>
      <c r="B22" s="192">
        <v>3</v>
      </c>
      <c r="C22" s="196" t="s">
        <v>528</v>
      </c>
      <c r="D22" s="194">
        <v>2214</v>
      </c>
      <c r="E22" s="195" t="s">
        <v>301</v>
      </c>
      <c r="F22" s="295" t="s">
        <v>1014</v>
      </c>
      <c r="G22" s="296"/>
      <c r="H22" s="192" t="s">
        <v>628</v>
      </c>
      <c r="I22" s="192" t="s">
        <v>625</v>
      </c>
      <c r="J22" s="192">
        <v>1</v>
      </c>
      <c r="K22" s="195"/>
      <c r="L22" s="192">
        <v>2018</v>
      </c>
    </row>
    <row r="23" spans="1:12" s="43" customFormat="1" ht="20.25" hidden="1" customHeight="1" x14ac:dyDescent="0.25">
      <c r="A23" s="191"/>
      <c r="B23" s="192">
        <v>4</v>
      </c>
      <c r="C23" s="196" t="s">
        <v>529</v>
      </c>
      <c r="D23" s="194">
        <v>8610</v>
      </c>
      <c r="E23" s="195" t="s">
        <v>301</v>
      </c>
      <c r="F23" s="295" t="s">
        <v>1014</v>
      </c>
      <c r="G23" s="296"/>
      <c r="H23" s="192" t="s">
        <v>629</v>
      </c>
      <c r="I23" s="192" t="s">
        <v>625</v>
      </c>
      <c r="J23" s="192">
        <v>1</v>
      </c>
      <c r="K23" s="195"/>
      <c r="L23" s="192">
        <v>2018</v>
      </c>
    </row>
    <row r="24" spans="1:12" s="43" customFormat="1" ht="20.25" hidden="1" customHeight="1" x14ac:dyDescent="0.25">
      <c r="A24" s="191"/>
      <c r="B24" s="192">
        <v>5</v>
      </c>
      <c r="C24" s="196" t="s">
        <v>530</v>
      </c>
      <c r="D24" s="194">
        <v>8794.5</v>
      </c>
      <c r="E24" s="195" t="s">
        <v>301</v>
      </c>
      <c r="F24" s="295" t="s">
        <v>1014</v>
      </c>
      <c r="G24" s="296"/>
      <c r="H24" s="192" t="s">
        <v>630</v>
      </c>
      <c r="I24" s="192" t="s">
        <v>625</v>
      </c>
      <c r="J24" s="192">
        <v>1</v>
      </c>
      <c r="K24" s="195"/>
      <c r="L24" s="192">
        <v>2018</v>
      </c>
    </row>
    <row r="25" spans="1:12" s="43" customFormat="1" ht="20.25" hidden="1" customHeight="1" x14ac:dyDescent="0.25">
      <c r="A25" s="191"/>
      <c r="B25" s="192">
        <v>6</v>
      </c>
      <c r="C25" s="196" t="s">
        <v>530</v>
      </c>
      <c r="D25" s="194">
        <v>8794.5</v>
      </c>
      <c r="E25" s="195" t="s">
        <v>301</v>
      </c>
      <c r="F25" s="295" t="s">
        <v>1014</v>
      </c>
      <c r="G25" s="296"/>
      <c r="H25" s="192" t="s">
        <v>631</v>
      </c>
      <c r="I25" s="192" t="s">
        <v>625</v>
      </c>
      <c r="J25" s="192">
        <v>1</v>
      </c>
      <c r="K25" s="195"/>
      <c r="L25" s="192">
        <v>2018</v>
      </c>
    </row>
    <row r="26" spans="1:12" s="43" customFormat="1" ht="20.25" hidden="1" customHeight="1" x14ac:dyDescent="0.25">
      <c r="A26" s="191"/>
      <c r="B26" s="192">
        <v>7</v>
      </c>
      <c r="C26" s="196" t="s">
        <v>531</v>
      </c>
      <c r="D26" s="194">
        <v>44157</v>
      </c>
      <c r="E26" s="195" t="s">
        <v>301</v>
      </c>
      <c r="F26" s="295" t="s">
        <v>1014</v>
      </c>
      <c r="G26" s="296"/>
      <c r="H26" s="192" t="s">
        <v>632</v>
      </c>
      <c r="I26" s="192" t="s">
        <v>625</v>
      </c>
      <c r="J26" s="192">
        <v>1</v>
      </c>
      <c r="K26" s="195"/>
      <c r="L26" s="192">
        <v>2018</v>
      </c>
    </row>
    <row r="27" spans="1:12" s="43" customFormat="1" ht="20.25" hidden="1" customHeight="1" x14ac:dyDescent="0.25">
      <c r="A27" s="191"/>
      <c r="B27" s="192">
        <v>8</v>
      </c>
      <c r="C27" s="196" t="s">
        <v>532</v>
      </c>
      <c r="D27" s="194">
        <v>99015</v>
      </c>
      <c r="E27" s="195" t="s">
        <v>301</v>
      </c>
      <c r="F27" s="295" t="s">
        <v>1014</v>
      </c>
      <c r="G27" s="296"/>
      <c r="H27" s="192" t="s">
        <v>633</v>
      </c>
      <c r="I27" s="192" t="s">
        <v>625</v>
      </c>
      <c r="J27" s="192">
        <v>1</v>
      </c>
      <c r="K27" s="195"/>
      <c r="L27" s="192">
        <v>2018</v>
      </c>
    </row>
    <row r="28" spans="1:12" s="43" customFormat="1" ht="20.25" hidden="1" customHeight="1" x14ac:dyDescent="0.25">
      <c r="A28" s="191"/>
      <c r="B28" s="192">
        <v>9</v>
      </c>
      <c r="C28" s="196" t="s">
        <v>533</v>
      </c>
      <c r="D28" s="194">
        <v>12730.5</v>
      </c>
      <c r="E28" s="195" t="s">
        <v>301</v>
      </c>
      <c r="F28" s="295" t="s">
        <v>1014</v>
      </c>
      <c r="G28" s="296"/>
      <c r="H28" s="192" t="s">
        <v>634</v>
      </c>
      <c r="I28" s="192" t="s">
        <v>625</v>
      </c>
      <c r="J28" s="192">
        <v>1</v>
      </c>
      <c r="K28" s="195"/>
      <c r="L28" s="192">
        <v>2018</v>
      </c>
    </row>
    <row r="29" spans="1:12" s="43" customFormat="1" ht="20.25" hidden="1" customHeight="1" x14ac:dyDescent="0.25">
      <c r="A29" s="191"/>
      <c r="B29" s="192">
        <v>10</v>
      </c>
      <c r="C29" s="196" t="s">
        <v>534</v>
      </c>
      <c r="D29" s="194">
        <v>14760</v>
      </c>
      <c r="E29" s="195" t="s">
        <v>301</v>
      </c>
      <c r="F29" s="295" t="s">
        <v>1014</v>
      </c>
      <c r="G29" s="296"/>
      <c r="H29" s="192" t="s">
        <v>635</v>
      </c>
      <c r="I29" s="192" t="s">
        <v>625</v>
      </c>
      <c r="J29" s="192">
        <v>1</v>
      </c>
      <c r="K29" s="195"/>
      <c r="L29" s="192">
        <v>2018</v>
      </c>
    </row>
    <row r="30" spans="1:12" s="43" customFormat="1" ht="20.25" hidden="1" customHeight="1" x14ac:dyDescent="0.25">
      <c r="A30" s="191"/>
      <c r="B30" s="192">
        <v>11</v>
      </c>
      <c r="C30" s="196" t="s">
        <v>535</v>
      </c>
      <c r="D30" s="194">
        <v>1869.99</v>
      </c>
      <c r="E30" s="195" t="s">
        <v>301</v>
      </c>
      <c r="F30" s="295" t="s">
        <v>1014</v>
      </c>
      <c r="G30" s="296"/>
      <c r="H30" s="192" t="s">
        <v>636</v>
      </c>
      <c r="I30" s="192" t="s">
        <v>625</v>
      </c>
      <c r="J30" s="192">
        <v>1</v>
      </c>
      <c r="K30" s="195"/>
      <c r="L30" s="192">
        <v>2018</v>
      </c>
    </row>
    <row r="31" spans="1:12" s="43" customFormat="1" ht="20.25" hidden="1" customHeight="1" x14ac:dyDescent="0.25">
      <c r="A31" s="191"/>
      <c r="B31" s="192">
        <v>12</v>
      </c>
      <c r="C31" s="196" t="s">
        <v>535</v>
      </c>
      <c r="D31" s="194">
        <v>1870</v>
      </c>
      <c r="E31" s="195" t="s">
        <v>301</v>
      </c>
      <c r="F31" s="295" t="s">
        <v>1014</v>
      </c>
      <c r="G31" s="296"/>
      <c r="H31" s="192" t="s">
        <v>637</v>
      </c>
      <c r="I31" s="192" t="s">
        <v>625</v>
      </c>
      <c r="J31" s="192">
        <v>1</v>
      </c>
      <c r="K31" s="195"/>
      <c r="L31" s="192">
        <v>2018</v>
      </c>
    </row>
    <row r="32" spans="1:12" s="43" customFormat="1" ht="20.25" hidden="1" customHeight="1" x14ac:dyDescent="0.25">
      <c r="A32" s="191"/>
      <c r="B32" s="192">
        <v>13</v>
      </c>
      <c r="C32" s="193" t="s">
        <v>536</v>
      </c>
      <c r="D32" s="194">
        <v>3874.5</v>
      </c>
      <c r="E32" s="195" t="s">
        <v>301</v>
      </c>
      <c r="F32" s="295" t="s">
        <v>1014</v>
      </c>
      <c r="G32" s="296"/>
      <c r="H32" s="192" t="s">
        <v>638</v>
      </c>
      <c r="I32" s="192" t="s">
        <v>625</v>
      </c>
      <c r="J32" s="192">
        <v>1</v>
      </c>
      <c r="K32" s="195"/>
      <c r="L32" s="192">
        <v>2018</v>
      </c>
    </row>
    <row r="33" spans="1:12" s="43" customFormat="1" ht="20.25" hidden="1" customHeight="1" x14ac:dyDescent="0.25">
      <c r="A33" s="191"/>
      <c r="B33" s="192">
        <v>14</v>
      </c>
      <c r="C33" s="193" t="s">
        <v>537</v>
      </c>
      <c r="D33" s="194">
        <v>24846</v>
      </c>
      <c r="E33" s="195" t="s">
        <v>301</v>
      </c>
      <c r="F33" s="295" t="s">
        <v>1014</v>
      </c>
      <c r="G33" s="296"/>
      <c r="H33" s="192" t="s">
        <v>639</v>
      </c>
      <c r="I33" s="192" t="s">
        <v>625</v>
      </c>
      <c r="J33" s="192">
        <v>1</v>
      </c>
      <c r="K33" s="195"/>
      <c r="L33" s="192">
        <v>2018</v>
      </c>
    </row>
    <row r="34" spans="1:12" s="43" customFormat="1" ht="20.25" hidden="1" customHeight="1" x14ac:dyDescent="0.25">
      <c r="A34" s="191"/>
      <c r="B34" s="192">
        <v>15</v>
      </c>
      <c r="C34" s="193" t="s">
        <v>535</v>
      </c>
      <c r="D34" s="194">
        <v>2864</v>
      </c>
      <c r="E34" s="195" t="s">
        <v>301</v>
      </c>
      <c r="F34" s="295" t="s">
        <v>1014</v>
      </c>
      <c r="G34" s="296"/>
      <c r="H34" s="192" t="s">
        <v>640</v>
      </c>
      <c r="I34" s="192" t="s">
        <v>625</v>
      </c>
      <c r="J34" s="192">
        <v>1</v>
      </c>
      <c r="K34" s="195"/>
      <c r="L34" s="192">
        <v>2019</v>
      </c>
    </row>
    <row r="35" spans="1:12" s="43" customFormat="1" ht="20.25" hidden="1" customHeight="1" x14ac:dyDescent="0.25">
      <c r="A35" s="191"/>
      <c r="B35" s="192">
        <v>16</v>
      </c>
      <c r="C35" s="193" t="s">
        <v>538</v>
      </c>
      <c r="D35" s="194">
        <v>2199.9899999999998</v>
      </c>
      <c r="E35" s="195" t="s">
        <v>301</v>
      </c>
      <c r="F35" s="295" t="s">
        <v>1014</v>
      </c>
      <c r="G35" s="296"/>
      <c r="H35" s="192" t="s">
        <v>641</v>
      </c>
      <c r="I35" s="192" t="s">
        <v>625</v>
      </c>
      <c r="J35" s="192">
        <v>1</v>
      </c>
      <c r="K35" s="195"/>
      <c r="L35" s="192">
        <v>2019</v>
      </c>
    </row>
    <row r="36" spans="1:12" s="43" customFormat="1" ht="20.25" hidden="1" customHeight="1" x14ac:dyDescent="0.25">
      <c r="A36" s="191"/>
      <c r="B36" s="192">
        <v>17</v>
      </c>
      <c r="C36" s="196" t="s">
        <v>539</v>
      </c>
      <c r="D36" s="194">
        <v>7499.31</v>
      </c>
      <c r="E36" s="195" t="s">
        <v>301</v>
      </c>
      <c r="F36" s="295" t="s">
        <v>1014</v>
      </c>
      <c r="G36" s="296"/>
      <c r="H36" s="192" t="s">
        <v>642</v>
      </c>
      <c r="I36" s="192" t="s">
        <v>625</v>
      </c>
      <c r="J36" s="192">
        <v>1</v>
      </c>
      <c r="K36" s="195"/>
      <c r="L36" s="192">
        <v>2019</v>
      </c>
    </row>
    <row r="37" spans="1:12" s="43" customFormat="1" ht="20.25" hidden="1" customHeight="1" x14ac:dyDescent="0.25">
      <c r="A37" s="191"/>
      <c r="B37" s="192">
        <v>18</v>
      </c>
      <c r="C37" s="196" t="s">
        <v>540</v>
      </c>
      <c r="D37" s="194">
        <v>7499.31</v>
      </c>
      <c r="E37" s="195" t="s">
        <v>301</v>
      </c>
      <c r="F37" s="295" t="s">
        <v>1014</v>
      </c>
      <c r="G37" s="296"/>
      <c r="H37" s="192" t="s">
        <v>643</v>
      </c>
      <c r="I37" s="192" t="s">
        <v>625</v>
      </c>
      <c r="J37" s="192">
        <v>1</v>
      </c>
      <c r="K37" s="195"/>
      <c r="L37" s="192">
        <v>2019</v>
      </c>
    </row>
    <row r="38" spans="1:12" s="43" customFormat="1" ht="20.25" hidden="1" customHeight="1" x14ac:dyDescent="0.25">
      <c r="A38" s="191"/>
      <c r="B38" s="192">
        <v>19</v>
      </c>
      <c r="C38" s="196" t="s">
        <v>541</v>
      </c>
      <c r="D38" s="194">
        <v>7499.31</v>
      </c>
      <c r="E38" s="195" t="s">
        <v>301</v>
      </c>
      <c r="F38" s="295" t="s">
        <v>1014</v>
      </c>
      <c r="G38" s="296"/>
      <c r="H38" s="192" t="s">
        <v>644</v>
      </c>
      <c r="I38" s="192" t="s">
        <v>625</v>
      </c>
      <c r="J38" s="192">
        <v>1</v>
      </c>
      <c r="K38" s="195"/>
      <c r="L38" s="192">
        <v>2019</v>
      </c>
    </row>
    <row r="39" spans="1:12" s="43" customFormat="1" ht="20.25" hidden="1" customHeight="1" x14ac:dyDescent="0.25">
      <c r="A39" s="191"/>
      <c r="B39" s="192">
        <v>20</v>
      </c>
      <c r="C39" s="196" t="s">
        <v>542</v>
      </c>
      <c r="D39" s="194">
        <v>7499.31</v>
      </c>
      <c r="E39" s="195" t="s">
        <v>301</v>
      </c>
      <c r="F39" s="295" t="s">
        <v>1014</v>
      </c>
      <c r="G39" s="296"/>
      <c r="H39" s="192" t="s">
        <v>645</v>
      </c>
      <c r="I39" s="192" t="s">
        <v>625</v>
      </c>
      <c r="J39" s="192">
        <v>1</v>
      </c>
      <c r="K39" s="192"/>
      <c r="L39" s="192">
        <v>2019</v>
      </c>
    </row>
    <row r="40" spans="1:12" s="43" customFormat="1" ht="20.25" hidden="1" customHeight="1" x14ac:dyDescent="0.25">
      <c r="A40" s="191"/>
      <c r="B40" s="192">
        <v>21</v>
      </c>
      <c r="C40" s="196" t="s">
        <v>543</v>
      </c>
      <c r="D40" s="194">
        <v>7499.31</v>
      </c>
      <c r="E40" s="195" t="s">
        <v>301</v>
      </c>
      <c r="F40" s="295" t="s">
        <v>1014</v>
      </c>
      <c r="G40" s="296"/>
      <c r="H40" s="192" t="s">
        <v>646</v>
      </c>
      <c r="I40" s="192" t="s">
        <v>625</v>
      </c>
      <c r="J40" s="192">
        <v>1</v>
      </c>
      <c r="K40" s="192"/>
      <c r="L40" s="192">
        <v>2019</v>
      </c>
    </row>
    <row r="41" spans="1:12" s="43" customFormat="1" ht="20.25" hidden="1" customHeight="1" x14ac:dyDescent="0.25">
      <c r="A41" s="191"/>
      <c r="B41" s="192">
        <v>22</v>
      </c>
      <c r="C41" s="196" t="s">
        <v>544</v>
      </c>
      <c r="D41" s="194">
        <v>7499.31</v>
      </c>
      <c r="E41" s="195" t="s">
        <v>301</v>
      </c>
      <c r="F41" s="295" t="s">
        <v>1014</v>
      </c>
      <c r="G41" s="296"/>
      <c r="H41" s="192" t="s">
        <v>647</v>
      </c>
      <c r="I41" s="192" t="s">
        <v>625</v>
      </c>
      <c r="J41" s="192">
        <v>1</v>
      </c>
      <c r="K41" s="192"/>
      <c r="L41" s="192">
        <v>2019</v>
      </c>
    </row>
    <row r="42" spans="1:12" s="43" customFormat="1" ht="20.25" hidden="1" customHeight="1" x14ac:dyDescent="0.25">
      <c r="A42" s="191"/>
      <c r="B42" s="192">
        <v>23</v>
      </c>
      <c r="C42" s="196" t="s">
        <v>545</v>
      </c>
      <c r="D42" s="194">
        <v>7499.31</v>
      </c>
      <c r="E42" s="195" t="s">
        <v>301</v>
      </c>
      <c r="F42" s="295" t="s">
        <v>1014</v>
      </c>
      <c r="G42" s="296"/>
      <c r="H42" s="192" t="s">
        <v>648</v>
      </c>
      <c r="I42" s="192" t="s">
        <v>625</v>
      </c>
      <c r="J42" s="192">
        <v>1</v>
      </c>
      <c r="K42" s="192"/>
      <c r="L42" s="192">
        <v>2019</v>
      </c>
    </row>
    <row r="43" spans="1:12" s="43" customFormat="1" ht="20.25" hidden="1" customHeight="1" x14ac:dyDescent="0.25">
      <c r="A43" s="191"/>
      <c r="B43" s="192">
        <v>24</v>
      </c>
      <c r="C43" s="196" t="s">
        <v>546</v>
      </c>
      <c r="D43" s="194">
        <v>7499.31</v>
      </c>
      <c r="E43" s="195" t="s">
        <v>301</v>
      </c>
      <c r="F43" s="295" t="s">
        <v>1014</v>
      </c>
      <c r="G43" s="296"/>
      <c r="H43" s="192" t="s">
        <v>649</v>
      </c>
      <c r="I43" s="192" t="s">
        <v>625</v>
      </c>
      <c r="J43" s="192">
        <v>1</v>
      </c>
      <c r="K43" s="192"/>
      <c r="L43" s="192">
        <v>2019</v>
      </c>
    </row>
    <row r="44" spans="1:12" s="43" customFormat="1" ht="20.25" hidden="1" customHeight="1" x14ac:dyDescent="0.25">
      <c r="A44" s="191"/>
      <c r="B44" s="192">
        <v>25</v>
      </c>
      <c r="C44" s="196" t="s">
        <v>547</v>
      </c>
      <c r="D44" s="194">
        <v>7499.31</v>
      </c>
      <c r="E44" s="195" t="s">
        <v>301</v>
      </c>
      <c r="F44" s="295" t="s">
        <v>1014</v>
      </c>
      <c r="G44" s="296"/>
      <c r="H44" s="192" t="s">
        <v>650</v>
      </c>
      <c r="I44" s="192" t="s">
        <v>625</v>
      </c>
      <c r="J44" s="192">
        <v>1</v>
      </c>
      <c r="K44" s="192"/>
      <c r="L44" s="192">
        <v>2019</v>
      </c>
    </row>
    <row r="45" spans="1:12" s="43" customFormat="1" ht="20.25" hidden="1" customHeight="1" x14ac:dyDescent="0.25">
      <c r="A45" s="191"/>
      <c r="B45" s="192">
        <v>26</v>
      </c>
      <c r="C45" s="196" t="s">
        <v>548</v>
      </c>
      <c r="D45" s="194">
        <v>7499.31</v>
      </c>
      <c r="E45" s="195" t="s">
        <v>301</v>
      </c>
      <c r="F45" s="295" t="s">
        <v>1014</v>
      </c>
      <c r="G45" s="296"/>
      <c r="H45" s="192" t="s">
        <v>651</v>
      </c>
      <c r="I45" s="192" t="s">
        <v>625</v>
      </c>
      <c r="J45" s="192">
        <v>1</v>
      </c>
      <c r="K45" s="192"/>
      <c r="L45" s="192">
        <v>2019</v>
      </c>
    </row>
    <row r="46" spans="1:12" s="43" customFormat="1" ht="20.25" hidden="1" customHeight="1" x14ac:dyDescent="0.25">
      <c r="A46" s="191"/>
      <c r="B46" s="192">
        <v>27</v>
      </c>
      <c r="C46" s="196" t="s">
        <v>549</v>
      </c>
      <c r="D46" s="194">
        <v>7499.31</v>
      </c>
      <c r="E46" s="195" t="s">
        <v>301</v>
      </c>
      <c r="F46" s="295" t="s">
        <v>1014</v>
      </c>
      <c r="G46" s="296"/>
      <c r="H46" s="192" t="s">
        <v>652</v>
      </c>
      <c r="I46" s="192" t="s">
        <v>625</v>
      </c>
      <c r="J46" s="192">
        <v>1</v>
      </c>
      <c r="K46" s="192"/>
      <c r="L46" s="192">
        <v>2019</v>
      </c>
    </row>
    <row r="47" spans="1:12" s="43" customFormat="1" ht="20.25" hidden="1" customHeight="1" x14ac:dyDescent="0.25">
      <c r="A47" s="191"/>
      <c r="B47" s="192">
        <v>28</v>
      </c>
      <c r="C47" s="196" t="s">
        <v>550</v>
      </c>
      <c r="D47" s="194">
        <v>7499.31</v>
      </c>
      <c r="E47" s="195" t="s">
        <v>301</v>
      </c>
      <c r="F47" s="295" t="s">
        <v>1014</v>
      </c>
      <c r="G47" s="296"/>
      <c r="H47" s="192" t="s">
        <v>653</v>
      </c>
      <c r="I47" s="192" t="s">
        <v>625</v>
      </c>
      <c r="J47" s="192">
        <v>1</v>
      </c>
      <c r="K47" s="192"/>
      <c r="L47" s="192">
        <v>2019</v>
      </c>
    </row>
    <row r="48" spans="1:12" s="43" customFormat="1" ht="20.25" hidden="1" customHeight="1" x14ac:dyDescent="0.25">
      <c r="A48" s="191"/>
      <c r="B48" s="192">
        <v>29</v>
      </c>
      <c r="C48" s="196" t="s">
        <v>551</v>
      </c>
      <c r="D48" s="194">
        <v>7499.31</v>
      </c>
      <c r="E48" s="195" t="s">
        <v>301</v>
      </c>
      <c r="F48" s="295" t="s">
        <v>1014</v>
      </c>
      <c r="G48" s="296"/>
      <c r="H48" s="192" t="s">
        <v>654</v>
      </c>
      <c r="I48" s="192" t="s">
        <v>625</v>
      </c>
      <c r="J48" s="192">
        <v>1</v>
      </c>
      <c r="K48" s="192"/>
      <c r="L48" s="192">
        <v>2019</v>
      </c>
    </row>
    <row r="49" spans="1:12" s="43" customFormat="1" ht="20.25" hidden="1" customHeight="1" x14ac:dyDescent="0.25">
      <c r="A49" s="191"/>
      <c r="B49" s="192">
        <v>30</v>
      </c>
      <c r="C49" s="196" t="s">
        <v>552</v>
      </c>
      <c r="D49" s="194">
        <v>7499.31</v>
      </c>
      <c r="E49" s="195" t="s">
        <v>301</v>
      </c>
      <c r="F49" s="295" t="s">
        <v>1014</v>
      </c>
      <c r="G49" s="296"/>
      <c r="H49" s="192" t="s">
        <v>655</v>
      </c>
      <c r="I49" s="192" t="s">
        <v>625</v>
      </c>
      <c r="J49" s="192">
        <v>1</v>
      </c>
      <c r="K49" s="192"/>
      <c r="L49" s="192">
        <v>2019</v>
      </c>
    </row>
    <row r="50" spans="1:12" s="43" customFormat="1" ht="20.25" hidden="1" customHeight="1" x14ac:dyDescent="0.25">
      <c r="A50" s="191"/>
      <c r="B50" s="192">
        <v>31</v>
      </c>
      <c r="C50" s="196" t="s">
        <v>553</v>
      </c>
      <c r="D50" s="194">
        <v>7499.31</v>
      </c>
      <c r="E50" s="195" t="s">
        <v>301</v>
      </c>
      <c r="F50" s="295" t="s">
        <v>1014</v>
      </c>
      <c r="G50" s="296"/>
      <c r="H50" s="192" t="s">
        <v>656</v>
      </c>
      <c r="I50" s="192" t="s">
        <v>625</v>
      </c>
      <c r="J50" s="192">
        <v>1</v>
      </c>
      <c r="K50" s="192"/>
      <c r="L50" s="192">
        <v>2019</v>
      </c>
    </row>
    <row r="51" spans="1:12" s="43" customFormat="1" ht="20.25" hidden="1" customHeight="1" x14ac:dyDescent="0.25">
      <c r="A51" s="191"/>
      <c r="B51" s="192">
        <v>32</v>
      </c>
      <c r="C51" s="196" t="s">
        <v>554</v>
      </c>
      <c r="D51" s="194">
        <v>11193</v>
      </c>
      <c r="E51" s="195" t="s">
        <v>301</v>
      </c>
      <c r="F51" s="295" t="s">
        <v>1014</v>
      </c>
      <c r="G51" s="296"/>
      <c r="H51" s="192" t="s">
        <v>657</v>
      </c>
      <c r="I51" s="192" t="s">
        <v>625</v>
      </c>
      <c r="J51" s="192">
        <v>1</v>
      </c>
      <c r="K51" s="192"/>
      <c r="L51" s="192">
        <v>2019</v>
      </c>
    </row>
    <row r="52" spans="1:12" s="43" customFormat="1" ht="20.25" hidden="1" customHeight="1" x14ac:dyDescent="0.25">
      <c r="A52" s="191"/>
      <c r="B52" s="192">
        <v>33</v>
      </c>
      <c r="C52" s="196" t="s">
        <v>555</v>
      </c>
      <c r="D52" s="194">
        <v>265.23</v>
      </c>
      <c r="E52" s="195" t="s">
        <v>301</v>
      </c>
      <c r="F52" s="295" t="s">
        <v>1014</v>
      </c>
      <c r="G52" s="296"/>
      <c r="H52" s="192" t="s">
        <v>658</v>
      </c>
      <c r="I52" s="192" t="s">
        <v>625</v>
      </c>
      <c r="J52" s="192">
        <v>1</v>
      </c>
      <c r="K52" s="192"/>
      <c r="L52" s="192">
        <v>2019</v>
      </c>
    </row>
    <row r="53" spans="1:12" s="43" customFormat="1" ht="20.25" hidden="1" customHeight="1" x14ac:dyDescent="0.25">
      <c r="A53" s="191"/>
      <c r="B53" s="192">
        <v>34</v>
      </c>
      <c r="C53" s="196" t="s">
        <v>556</v>
      </c>
      <c r="D53" s="194">
        <v>6967.5</v>
      </c>
      <c r="E53" s="195" t="s">
        <v>301</v>
      </c>
      <c r="F53" s="295" t="s">
        <v>1014</v>
      </c>
      <c r="G53" s="296"/>
      <c r="H53" s="192" t="s">
        <v>659</v>
      </c>
      <c r="I53" s="192" t="s">
        <v>625</v>
      </c>
      <c r="J53" s="192">
        <v>1</v>
      </c>
      <c r="K53" s="192"/>
      <c r="L53" s="192">
        <v>2019</v>
      </c>
    </row>
    <row r="54" spans="1:12" s="43" customFormat="1" ht="20.25" hidden="1" customHeight="1" x14ac:dyDescent="0.25">
      <c r="A54" s="191"/>
      <c r="B54" s="192">
        <v>35</v>
      </c>
      <c r="C54" s="196" t="s">
        <v>557</v>
      </c>
      <c r="D54" s="194">
        <v>6967.5</v>
      </c>
      <c r="E54" s="195" t="s">
        <v>301</v>
      </c>
      <c r="F54" s="295" t="s">
        <v>1014</v>
      </c>
      <c r="G54" s="296"/>
      <c r="H54" s="192" t="s">
        <v>660</v>
      </c>
      <c r="I54" s="192" t="s">
        <v>625</v>
      </c>
      <c r="J54" s="192">
        <v>1</v>
      </c>
      <c r="K54" s="192"/>
      <c r="L54" s="192">
        <v>2019</v>
      </c>
    </row>
    <row r="55" spans="1:12" s="43" customFormat="1" ht="20.25" hidden="1" customHeight="1" x14ac:dyDescent="0.25">
      <c r="A55" s="191"/>
      <c r="B55" s="192">
        <v>36</v>
      </c>
      <c r="C55" s="196" t="s">
        <v>558</v>
      </c>
      <c r="D55" s="194">
        <v>6967.5</v>
      </c>
      <c r="E55" s="195" t="s">
        <v>301</v>
      </c>
      <c r="F55" s="295" t="s">
        <v>1014</v>
      </c>
      <c r="G55" s="296"/>
      <c r="H55" s="192" t="s">
        <v>661</v>
      </c>
      <c r="I55" s="192" t="s">
        <v>625</v>
      </c>
      <c r="J55" s="192">
        <v>1</v>
      </c>
      <c r="K55" s="192"/>
      <c r="L55" s="192">
        <v>2019</v>
      </c>
    </row>
    <row r="56" spans="1:12" s="43" customFormat="1" ht="20.25" hidden="1" customHeight="1" x14ac:dyDescent="0.25">
      <c r="A56" s="191"/>
      <c r="B56" s="192">
        <v>37</v>
      </c>
      <c r="C56" s="196" t="s">
        <v>559</v>
      </c>
      <c r="D56" s="194">
        <v>6967.5</v>
      </c>
      <c r="E56" s="195" t="s">
        <v>301</v>
      </c>
      <c r="F56" s="295" t="s">
        <v>1014</v>
      </c>
      <c r="G56" s="296"/>
      <c r="H56" s="192" t="s">
        <v>662</v>
      </c>
      <c r="I56" s="192" t="s">
        <v>625</v>
      </c>
      <c r="J56" s="192">
        <v>1</v>
      </c>
      <c r="K56" s="192"/>
      <c r="L56" s="192">
        <v>2019</v>
      </c>
    </row>
    <row r="57" spans="1:12" s="43" customFormat="1" ht="20.25" hidden="1" customHeight="1" x14ac:dyDescent="0.25">
      <c r="A57" s="191"/>
      <c r="B57" s="192">
        <v>38</v>
      </c>
      <c r="C57" s="196" t="s">
        <v>560</v>
      </c>
      <c r="D57" s="194">
        <v>553.5</v>
      </c>
      <c r="E57" s="195" t="s">
        <v>301</v>
      </c>
      <c r="F57" s="295" t="s">
        <v>1014</v>
      </c>
      <c r="G57" s="296"/>
      <c r="H57" s="192" t="s">
        <v>663</v>
      </c>
      <c r="I57" s="192" t="s">
        <v>625</v>
      </c>
      <c r="J57" s="192">
        <v>1</v>
      </c>
      <c r="K57" s="192"/>
      <c r="L57" s="192">
        <v>2020</v>
      </c>
    </row>
    <row r="58" spans="1:12" s="43" customFormat="1" ht="20.25" customHeight="1" x14ac:dyDescent="0.25">
      <c r="B58" s="125">
        <v>39</v>
      </c>
      <c r="C58" s="156" t="s">
        <v>561</v>
      </c>
      <c r="D58" s="183">
        <v>30012</v>
      </c>
      <c r="E58" s="104" t="s">
        <v>301</v>
      </c>
      <c r="F58" s="183">
        <v>30012</v>
      </c>
      <c r="G58" s="104" t="s">
        <v>301</v>
      </c>
      <c r="H58" s="125" t="s">
        <v>664</v>
      </c>
      <c r="I58" s="125" t="s">
        <v>625</v>
      </c>
      <c r="J58" s="125">
        <v>1</v>
      </c>
      <c r="K58" s="125"/>
      <c r="L58" s="125">
        <v>2021</v>
      </c>
    </row>
    <row r="59" spans="1:12" s="43" customFormat="1" ht="20.25" customHeight="1" x14ac:dyDescent="0.25">
      <c r="B59" s="125">
        <v>40</v>
      </c>
      <c r="C59" s="156" t="s">
        <v>562</v>
      </c>
      <c r="D59" s="183">
        <v>54110</v>
      </c>
      <c r="E59" s="104" t="s">
        <v>301</v>
      </c>
      <c r="F59" s="183">
        <v>54110</v>
      </c>
      <c r="G59" s="104" t="s">
        <v>301</v>
      </c>
      <c r="H59" s="125" t="s">
        <v>665</v>
      </c>
      <c r="I59" s="125" t="s">
        <v>625</v>
      </c>
      <c r="J59" s="125">
        <v>1</v>
      </c>
      <c r="K59" s="125"/>
      <c r="L59" s="125">
        <v>2021</v>
      </c>
    </row>
    <row r="60" spans="1:12" s="43" customFormat="1" ht="20.25" customHeight="1" x14ac:dyDescent="0.25">
      <c r="B60" s="125">
        <v>41</v>
      </c>
      <c r="C60" s="156" t="s">
        <v>563</v>
      </c>
      <c r="D60" s="183">
        <v>23616</v>
      </c>
      <c r="E60" s="104" t="s">
        <v>301</v>
      </c>
      <c r="F60" s="183">
        <v>23616</v>
      </c>
      <c r="G60" s="104" t="s">
        <v>301</v>
      </c>
      <c r="H60" s="125" t="s">
        <v>666</v>
      </c>
      <c r="I60" s="125" t="s">
        <v>625</v>
      </c>
      <c r="J60" s="125">
        <v>1</v>
      </c>
      <c r="K60" s="125"/>
      <c r="L60" s="125">
        <v>2021</v>
      </c>
    </row>
    <row r="61" spans="1:12" s="43" customFormat="1" ht="20.25" customHeight="1" x14ac:dyDescent="0.25">
      <c r="B61" s="125">
        <v>42</v>
      </c>
      <c r="C61" s="156" t="s">
        <v>564</v>
      </c>
      <c r="D61" s="183">
        <v>10455</v>
      </c>
      <c r="E61" s="104" t="s">
        <v>301</v>
      </c>
      <c r="F61" s="183">
        <v>10455</v>
      </c>
      <c r="G61" s="104" t="s">
        <v>301</v>
      </c>
      <c r="H61" s="125" t="s">
        <v>667</v>
      </c>
      <c r="I61" s="125" t="s">
        <v>625</v>
      </c>
      <c r="J61" s="125">
        <v>1</v>
      </c>
      <c r="K61" s="125"/>
      <c r="L61" s="125">
        <v>2021</v>
      </c>
    </row>
    <row r="62" spans="1:12" s="43" customFormat="1" ht="20.25" customHeight="1" x14ac:dyDescent="0.25">
      <c r="B62" s="125">
        <v>43</v>
      </c>
      <c r="C62" s="156" t="s">
        <v>564</v>
      </c>
      <c r="D62" s="183">
        <v>10455</v>
      </c>
      <c r="E62" s="104" t="s">
        <v>301</v>
      </c>
      <c r="F62" s="183">
        <v>10455</v>
      </c>
      <c r="G62" s="104" t="s">
        <v>301</v>
      </c>
      <c r="H62" s="125" t="s">
        <v>668</v>
      </c>
      <c r="I62" s="125" t="s">
        <v>625</v>
      </c>
      <c r="J62" s="125">
        <v>1</v>
      </c>
      <c r="K62" s="125"/>
      <c r="L62" s="125">
        <v>2021</v>
      </c>
    </row>
    <row r="63" spans="1:12" s="43" customFormat="1" ht="20.25" customHeight="1" x14ac:dyDescent="0.25">
      <c r="B63" s="125">
        <v>44</v>
      </c>
      <c r="C63" s="156" t="s">
        <v>565</v>
      </c>
      <c r="D63" s="183">
        <v>15000</v>
      </c>
      <c r="E63" s="104" t="s">
        <v>301</v>
      </c>
      <c r="F63" s="183">
        <v>15000</v>
      </c>
      <c r="G63" s="104" t="s">
        <v>301</v>
      </c>
      <c r="H63" s="125" t="s">
        <v>669</v>
      </c>
      <c r="I63" s="125" t="s">
        <v>625</v>
      </c>
      <c r="J63" s="125">
        <v>1</v>
      </c>
      <c r="K63" s="125"/>
      <c r="L63" s="125">
        <v>2021</v>
      </c>
    </row>
    <row r="64" spans="1:12" s="43" customFormat="1" ht="20.25" customHeight="1" x14ac:dyDescent="0.25">
      <c r="B64" s="125">
        <v>45</v>
      </c>
      <c r="C64" s="156" t="s">
        <v>566</v>
      </c>
      <c r="D64" s="183">
        <v>12000</v>
      </c>
      <c r="E64" s="104" t="s">
        <v>301</v>
      </c>
      <c r="F64" s="183">
        <v>12000</v>
      </c>
      <c r="G64" s="104" t="s">
        <v>301</v>
      </c>
      <c r="H64" s="125" t="s">
        <v>670</v>
      </c>
      <c r="I64" s="125" t="s">
        <v>625</v>
      </c>
      <c r="J64" s="125">
        <v>1</v>
      </c>
      <c r="K64" s="125"/>
      <c r="L64" s="125">
        <v>2021</v>
      </c>
    </row>
    <row r="65" spans="2:12" s="43" customFormat="1" ht="20.25" customHeight="1" x14ac:dyDescent="0.25">
      <c r="B65" s="125">
        <v>46</v>
      </c>
      <c r="C65" s="156" t="s">
        <v>567</v>
      </c>
      <c r="D65" s="183">
        <v>5904</v>
      </c>
      <c r="E65" s="104" t="s">
        <v>301</v>
      </c>
      <c r="F65" s="183">
        <v>5904</v>
      </c>
      <c r="G65" s="104" t="s">
        <v>301</v>
      </c>
      <c r="H65" s="125" t="s">
        <v>671</v>
      </c>
      <c r="I65" s="125" t="s">
        <v>625</v>
      </c>
      <c r="J65" s="125">
        <v>1</v>
      </c>
      <c r="K65" s="125"/>
      <c r="L65" s="125">
        <v>2022</v>
      </c>
    </row>
    <row r="66" spans="2:12" s="43" customFormat="1" ht="20.25" customHeight="1" x14ac:dyDescent="0.25">
      <c r="B66" s="125">
        <v>47</v>
      </c>
      <c r="C66" s="156" t="s">
        <v>568</v>
      </c>
      <c r="D66" s="183">
        <v>6888</v>
      </c>
      <c r="E66" s="104" t="s">
        <v>301</v>
      </c>
      <c r="F66" s="183">
        <v>6888</v>
      </c>
      <c r="G66" s="104" t="s">
        <v>301</v>
      </c>
      <c r="H66" s="125" t="s">
        <v>672</v>
      </c>
      <c r="I66" s="125" t="s">
        <v>625</v>
      </c>
      <c r="J66" s="125">
        <v>1</v>
      </c>
      <c r="K66" s="125"/>
      <c r="L66" s="125">
        <v>2022</v>
      </c>
    </row>
    <row r="67" spans="2:12" s="43" customFormat="1" ht="20.25" customHeight="1" x14ac:dyDescent="0.25">
      <c r="B67" s="125">
        <v>48</v>
      </c>
      <c r="C67" s="156" t="s">
        <v>568</v>
      </c>
      <c r="D67" s="183">
        <v>6888</v>
      </c>
      <c r="E67" s="104" t="s">
        <v>301</v>
      </c>
      <c r="F67" s="183">
        <v>6888</v>
      </c>
      <c r="G67" s="104" t="s">
        <v>301</v>
      </c>
      <c r="H67" s="125" t="s">
        <v>673</v>
      </c>
      <c r="I67" s="125" t="s">
        <v>625</v>
      </c>
      <c r="J67" s="125">
        <v>1</v>
      </c>
      <c r="K67" s="125"/>
      <c r="L67" s="125">
        <v>2022</v>
      </c>
    </row>
    <row r="68" spans="2:12" s="43" customFormat="1" ht="20.25" customHeight="1" x14ac:dyDescent="0.25">
      <c r="B68" s="125">
        <v>49</v>
      </c>
      <c r="C68" s="156" t="s">
        <v>569</v>
      </c>
      <c r="D68" s="183">
        <v>6888</v>
      </c>
      <c r="E68" s="104" t="s">
        <v>301</v>
      </c>
      <c r="F68" s="183">
        <v>6888</v>
      </c>
      <c r="G68" s="104" t="s">
        <v>301</v>
      </c>
      <c r="H68" s="125" t="s">
        <v>674</v>
      </c>
      <c r="I68" s="125" t="s">
        <v>625</v>
      </c>
      <c r="J68" s="125">
        <v>1</v>
      </c>
      <c r="K68" s="125"/>
      <c r="L68" s="125">
        <v>2022</v>
      </c>
    </row>
    <row r="69" spans="2:12" s="43" customFormat="1" ht="20.25" customHeight="1" x14ac:dyDescent="0.25">
      <c r="B69" s="125">
        <v>50</v>
      </c>
      <c r="C69" s="156" t="s">
        <v>567</v>
      </c>
      <c r="D69" s="183">
        <v>7195.5</v>
      </c>
      <c r="E69" s="104" t="s">
        <v>301</v>
      </c>
      <c r="F69" s="183">
        <v>7195.5</v>
      </c>
      <c r="G69" s="104" t="s">
        <v>301</v>
      </c>
      <c r="H69" s="125" t="s">
        <v>675</v>
      </c>
      <c r="I69" s="125" t="s">
        <v>625</v>
      </c>
      <c r="J69" s="125">
        <v>1</v>
      </c>
      <c r="K69" s="125"/>
      <c r="L69" s="125">
        <v>2022</v>
      </c>
    </row>
    <row r="70" spans="2:12" s="43" customFormat="1" ht="20.25" customHeight="1" x14ac:dyDescent="0.25">
      <c r="B70" s="125">
        <v>51</v>
      </c>
      <c r="C70" s="156" t="s">
        <v>570</v>
      </c>
      <c r="D70" s="183">
        <v>1541.41</v>
      </c>
      <c r="E70" s="104" t="s">
        <v>301</v>
      </c>
      <c r="F70" s="183">
        <v>1541.41</v>
      </c>
      <c r="G70" s="104" t="s">
        <v>301</v>
      </c>
      <c r="H70" s="125" t="s">
        <v>676</v>
      </c>
      <c r="I70" s="125" t="s">
        <v>625</v>
      </c>
      <c r="J70" s="125">
        <v>1</v>
      </c>
      <c r="K70" s="125"/>
      <c r="L70" s="125">
        <v>2022</v>
      </c>
    </row>
    <row r="71" spans="2:12" s="43" customFormat="1" ht="20.25" customHeight="1" x14ac:dyDescent="0.25">
      <c r="B71" s="125">
        <v>52</v>
      </c>
      <c r="C71" s="156" t="s">
        <v>571</v>
      </c>
      <c r="D71" s="183">
        <v>1541.41</v>
      </c>
      <c r="E71" s="104" t="s">
        <v>301</v>
      </c>
      <c r="F71" s="183">
        <v>1541.41</v>
      </c>
      <c r="G71" s="104" t="s">
        <v>301</v>
      </c>
      <c r="H71" s="125" t="s">
        <v>677</v>
      </c>
      <c r="I71" s="125" t="s">
        <v>625</v>
      </c>
      <c r="J71" s="125">
        <v>1</v>
      </c>
      <c r="K71" s="125"/>
      <c r="L71" s="125">
        <v>2022</v>
      </c>
    </row>
    <row r="72" spans="2:12" s="43" customFormat="1" ht="20.25" customHeight="1" x14ac:dyDescent="0.25">
      <c r="B72" s="125">
        <v>53</v>
      </c>
      <c r="C72" s="156" t="s">
        <v>572</v>
      </c>
      <c r="D72" s="183">
        <v>1541.41</v>
      </c>
      <c r="E72" s="104" t="s">
        <v>301</v>
      </c>
      <c r="F72" s="183">
        <v>1541.41</v>
      </c>
      <c r="G72" s="104" t="s">
        <v>301</v>
      </c>
      <c r="H72" s="125" t="s">
        <v>678</v>
      </c>
      <c r="I72" s="125" t="s">
        <v>625</v>
      </c>
      <c r="J72" s="125">
        <v>1</v>
      </c>
      <c r="K72" s="125"/>
      <c r="L72" s="125">
        <v>2022</v>
      </c>
    </row>
    <row r="73" spans="2:12" s="43" customFormat="1" ht="20.25" customHeight="1" x14ac:dyDescent="0.25">
      <c r="B73" s="125">
        <v>54</v>
      </c>
      <c r="C73" s="156" t="s">
        <v>573</v>
      </c>
      <c r="D73" s="183">
        <v>6888</v>
      </c>
      <c r="E73" s="104" t="s">
        <v>301</v>
      </c>
      <c r="F73" s="183">
        <v>6888</v>
      </c>
      <c r="G73" s="104" t="s">
        <v>301</v>
      </c>
      <c r="H73" s="125" t="s">
        <v>679</v>
      </c>
      <c r="I73" s="125" t="s">
        <v>625</v>
      </c>
      <c r="J73" s="125">
        <v>1</v>
      </c>
      <c r="K73" s="125"/>
      <c r="L73" s="125">
        <v>2022</v>
      </c>
    </row>
    <row r="74" spans="2:12" s="43" customFormat="1" ht="20.25" customHeight="1" x14ac:dyDescent="0.25">
      <c r="B74" s="125">
        <v>55</v>
      </c>
      <c r="C74" s="156" t="s">
        <v>574</v>
      </c>
      <c r="D74" s="183">
        <v>6888</v>
      </c>
      <c r="E74" s="104" t="s">
        <v>301</v>
      </c>
      <c r="F74" s="183">
        <v>6888</v>
      </c>
      <c r="G74" s="104" t="s">
        <v>301</v>
      </c>
      <c r="H74" s="125" t="s">
        <v>680</v>
      </c>
      <c r="I74" s="125" t="s">
        <v>625</v>
      </c>
      <c r="J74" s="125">
        <v>1</v>
      </c>
      <c r="K74" s="125"/>
      <c r="L74" s="125">
        <v>2022</v>
      </c>
    </row>
    <row r="75" spans="2:12" s="43" customFormat="1" ht="20.25" customHeight="1" x14ac:dyDescent="0.25">
      <c r="B75" s="125">
        <v>56</v>
      </c>
      <c r="C75" s="156" t="s">
        <v>575</v>
      </c>
      <c r="D75" s="183">
        <v>6888</v>
      </c>
      <c r="E75" s="104" t="s">
        <v>301</v>
      </c>
      <c r="F75" s="183">
        <v>6888</v>
      </c>
      <c r="G75" s="104" t="s">
        <v>301</v>
      </c>
      <c r="H75" s="125" t="s">
        <v>681</v>
      </c>
      <c r="I75" s="125" t="s">
        <v>625</v>
      </c>
      <c r="J75" s="125">
        <v>1</v>
      </c>
      <c r="K75" s="125"/>
      <c r="L75" s="125">
        <v>2022</v>
      </c>
    </row>
    <row r="76" spans="2:12" s="43" customFormat="1" ht="20.25" customHeight="1" x14ac:dyDescent="0.25">
      <c r="B76" s="125">
        <v>57</v>
      </c>
      <c r="C76" s="156" t="s">
        <v>576</v>
      </c>
      <c r="D76" s="183">
        <v>6888</v>
      </c>
      <c r="E76" s="104" t="s">
        <v>301</v>
      </c>
      <c r="F76" s="183">
        <v>6888</v>
      </c>
      <c r="G76" s="104" t="s">
        <v>301</v>
      </c>
      <c r="H76" s="125" t="s">
        <v>682</v>
      </c>
      <c r="I76" s="125" t="s">
        <v>625</v>
      </c>
      <c r="J76" s="125">
        <v>1</v>
      </c>
      <c r="K76" s="125"/>
      <c r="L76" s="125">
        <v>2022</v>
      </c>
    </row>
    <row r="77" spans="2:12" s="43" customFormat="1" ht="20.25" customHeight="1" x14ac:dyDescent="0.25">
      <c r="B77" s="125">
        <v>58</v>
      </c>
      <c r="C77" s="156" t="s">
        <v>577</v>
      </c>
      <c r="D77" s="183">
        <v>4899</v>
      </c>
      <c r="E77" s="104" t="s">
        <v>301</v>
      </c>
      <c r="F77" s="183">
        <v>4899</v>
      </c>
      <c r="G77" s="104" t="s">
        <v>301</v>
      </c>
      <c r="H77" s="125" t="s">
        <v>683</v>
      </c>
      <c r="I77" s="125" t="s">
        <v>625</v>
      </c>
      <c r="J77" s="125">
        <v>1</v>
      </c>
      <c r="K77" s="125"/>
      <c r="L77" s="125">
        <v>2022</v>
      </c>
    </row>
    <row r="78" spans="2:12" s="43" customFormat="1" ht="20.25" customHeight="1" x14ac:dyDescent="0.25">
      <c r="B78" s="125">
        <v>59</v>
      </c>
      <c r="C78" s="156" t="s">
        <v>578</v>
      </c>
      <c r="D78" s="183">
        <v>492</v>
      </c>
      <c r="E78" s="104" t="s">
        <v>301</v>
      </c>
      <c r="F78" s="183">
        <v>492</v>
      </c>
      <c r="G78" s="104" t="s">
        <v>301</v>
      </c>
      <c r="H78" s="125" t="s">
        <v>684</v>
      </c>
      <c r="I78" s="125" t="s">
        <v>625</v>
      </c>
      <c r="J78" s="125">
        <v>1</v>
      </c>
      <c r="K78" s="125"/>
      <c r="L78" s="125">
        <v>2022</v>
      </c>
    </row>
    <row r="79" spans="2:12" s="43" customFormat="1" ht="20.25" customHeight="1" x14ac:dyDescent="0.25">
      <c r="B79" s="125">
        <v>60</v>
      </c>
      <c r="C79" s="156" t="s">
        <v>579</v>
      </c>
      <c r="D79" s="183">
        <v>195.57</v>
      </c>
      <c r="E79" s="104" t="s">
        <v>301</v>
      </c>
      <c r="F79" s="183">
        <v>195.57</v>
      </c>
      <c r="G79" s="104" t="s">
        <v>301</v>
      </c>
      <c r="H79" s="125" t="s">
        <v>685</v>
      </c>
      <c r="I79" s="125" t="s">
        <v>625</v>
      </c>
      <c r="J79" s="125">
        <v>1</v>
      </c>
      <c r="K79" s="125"/>
      <c r="L79" s="125">
        <v>2022</v>
      </c>
    </row>
    <row r="80" spans="2:12" s="43" customFormat="1" ht="20.25" customHeight="1" x14ac:dyDescent="0.25">
      <c r="B80" s="125">
        <v>61</v>
      </c>
      <c r="C80" s="156" t="s">
        <v>580</v>
      </c>
      <c r="D80" s="183">
        <v>47.36</v>
      </c>
      <c r="E80" s="104" t="s">
        <v>301</v>
      </c>
      <c r="F80" s="183">
        <v>47.36</v>
      </c>
      <c r="G80" s="104" t="s">
        <v>301</v>
      </c>
      <c r="H80" s="125" t="s">
        <v>686</v>
      </c>
      <c r="I80" s="125" t="s">
        <v>625</v>
      </c>
      <c r="J80" s="125">
        <v>1</v>
      </c>
      <c r="K80" s="125"/>
      <c r="L80" s="125">
        <v>2022</v>
      </c>
    </row>
    <row r="81" spans="2:12" s="43" customFormat="1" ht="20.25" customHeight="1" x14ac:dyDescent="0.25">
      <c r="B81" s="125">
        <v>62</v>
      </c>
      <c r="C81" s="156" t="s">
        <v>581</v>
      </c>
      <c r="D81" s="183">
        <v>146.99</v>
      </c>
      <c r="E81" s="104" t="s">
        <v>301</v>
      </c>
      <c r="F81" s="183">
        <v>146.99</v>
      </c>
      <c r="G81" s="104" t="s">
        <v>301</v>
      </c>
      <c r="H81" s="125" t="s">
        <v>687</v>
      </c>
      <c r="I81" s="125" t="s">
        <v>625</v>
      </c>
      <c r="J81" s="125">
        <v>1</v>
      </c>
      <c r="K81" s="125"/>
      <c r="L81" s="125">
        <v>2022</v>
      </c>
    </row>
    <row r="82" spans="2:12" s="43" customFormat="1" ht="20.25" customHeight="1" x14ac:dyDescent="0.25">
      <c r="B82" s="125">
        <v>63</v>
      </c>
      <c r="C82" s="156" t="s">
        <v>577</v>
      </c>
      <c r="D82" s="183">
        <v>4315</v>
      </c>
      <c r="E82" s="104" t="s">
        <v>301</v>
      </c>
      <c r="F82" s="183">
        <v>4315</v>
      </c>
      <c r="G82" s="104" t="s">
        <v>301</v>
      </c>
      <c r="H82" s="125" t="s">
        <v>688</v>
      </c>
      <c r="I82" s="125" t="s">
        <v>625</v>
      </c>
      <c r="J82" s="125">
        <v>1</v>
      </c>
      <c r="K82" s="125"/>
      <c r="L82" s="125">
        <v>2022</v>
      </c>
    </row>
    <row r="83" spans="2:12" s="43" customFormat="1" ht="20.25" customHeight="1" x14ac:dyDescent="0.25">
      <c r="B83" s="125">
        <v>64</v>
      </c>
      <c r="C83" s="156" t="s">
        <v>582</v>
      </c>
      <c r="D83" s="183">
        <v>146370</v>
      </c>
      <c r="E83" s="104" t="s">
        <v>301</v>
      </c>
      <c r="F83" s="183">
        <v>146370</v>
      </c>
      <c r="G83" s="104" t="s">
        <v>301</v>
      </c>
      <c r="H83" s="125" t="s">
        <v>689</v>
      </c>
      <c r="I83" s="125" t="s">
        <v>625</v>
      </c>
      <c r="J83" s="125">
        <v>1</v>
      </c>
      <c r="K83" s="125"/>
      <c r="L83" s="125">
        <v>2022</v>
      </c>
    </row>
    <row r="84" spans="2:12" s="43" customFormat="1" ht="20.25" customHeight="1" x14ac:dyDescent="0.25">
      <c r="B84" s="125">
        <v>65</v>
      </c>
      <c r="C84" s="156" t="s">
        <v>577</v>
      </c>
      <c r="D84" s="183">
        <v>4315</v>
      </c>
      <c r="E84" s="104" t="s">
        <v>301</v>
      </c>
      <c r="F84" s="183">
        <v>4315</v>
      </c>
      <c r="G84" s="104" t="s">
        <v>301</v>
      </c>
      <c r="H84" s="125" t="s">
        <v>690</v>
      </c>
      <c r="I84" s="125" t="s">
        <v>625</v>
      </c>
      <c r="J84" s="125">
        <v>1</v>
      </c>
      <c r="K84" s="125"/>
      <c r="L84" s="125">
        <v>2022</v>
      </c>
    </row>
    <row r="85" spans="2:12" s="43" customFormat="1" ht="20.25" customHeight="1" x14ac:dyDescent="0.25">
      <c r="B85" s="125">
        <v>66</v>
      </c>
      <c r="C85" s="156" t="s">
        <v>583</v>
      </c>
      <c r="D85" s="183">
        <v>873.3</v>
      </c>
      <c r="E85" s="104" t="s">
        <v>301</v>
      </c>
      <c r="F85" s="183">
        <v>873.3</v>
      </c>
      <c r="G85" s="104" t="s">
        <v>301</v>
      </c>
      <c r="H85" s="125" t="s">
        <v>691</v>
      </c>
      <c r="I85" s="125" t="s">
        <v>625</v>
      </c>
      <c r="J85" s="125">
        <v>1</v>
      </c>
      <c r="K85" s="125"/>
      <c r="L85" s="125">
        <v>2022</v>
      </c>
    </row>
    <row r="86" spans="2:12" s="43" customFormat="1" ht="20.25" customHeight="1" x14ac:dyDescent="0.25">
      <c r="B86" s="125">
        <v>67</v>
      </c>
      <c r="C86" s="156" t="s">
        <v>584</v>
      </c>
      <c r="D86" s="183">
        <v>49999.5</v>
      </c>
      <c r="E86" s="104" t="s">
        <v>301</v>
      </c>
      <c r="F86" s="183">
        <v>49999.5</v>
      </c>
      <c r="G86" s="104" t="s">
        <v>301</v>
      </c>
      <c r="H86" s="125" t="s">
        <v>692</v>
      </c>
      <c r="I86" s="125" t="s">
        <v>625</v>
      </c>
      <c r="J86" s="125">
        <v>1</v>
      </c>
      <c r="K86" s="125"/>
      <c r="L86" s="125">
        <v>2022</v>
      </c>
    </row>
    <row r="87" spans="2:12" s="43" customFormat="1" ht="20.25" customHeight="1" x14ac:dyDescent="0.25">
      <c r="B87" s="125">
        <v>68</v>
      </c>
      <c r="C87" s="156" t="s">
        <v>585</v>
      </c>
      <c r="D87" s="183">
        <v>3690</v>
      </c>
      <c r="E87" s="104" t="s">
        <v>301</v>
      </c>
      <c r="F87" s="183">
        <v>3690</v>
      </c>
      <c r="G87" s="104" t="s">
        <v>301</v>
      </c>
      <c r="H87" s="125" t="s">
        <v>693</v>
      </c>
      <c r="I87" s="125" t="s">
        <v>625</v>
      </c>
      <c r="J87" s="125">
        <v>1</v>
      </c>
      <c r="K87" s="125"/>
      <c r="L87" s="125">
        <v>2022</v>
      </c>
    </row>
    <row r="88" spans="2:12" s="43" customFormat="1" ht="20.25" customHeight="1" x14ac:dyDescent="0.25">
      <c r="B88" s="125">
        <v>69</v>
      </c>
      <c r="C88" s="156" t="s">
        <v>586</v>
      </c>
      <c r="D88" s="183">
        <v>159838.5</v>
      </c>
      <c r="E88" s="104" t="s">
        <v>301</v>
      </c>
      <c r="F88" s="183">
        <v>159838.5</v>
      </c>
      <c r="G88" s="104" t="s">
        <v>301</v>
      </c>
      <c r="H88" s="125" t="s">
        <v>694</v>
      </c>
      <c r="I88" s="125" t="s">
        <v>625</v>
      </c>
      <c r="J88" s="125">
        <v>1</v>
      </c>
      <c r="K88" s="125"/>
      <c r="L88" s="125">
        <v>2022</v>
      </c>
    </row>
    <row r="89" spans="2:12" s="43" customFormat="1" ht="20.25" customHeight="1" x14ac:dyDescent="0.25">
      <c r="B89" s="125">
        <v>70</v>
      </c>
      <c r="C89" s="156" t="s">
        <v>587</v>
      </c>
      <c r="D89" s="183">
        <v>6088.5</v>
      </c>
      <c r="E89" s="104" t="s">
        <v>301</v>
      </c>
      <c r="F89" s="183">
        <v>6088.5</v>
      </c>
      <c r="G89" s="104" t="s">
        <v>301</v>
      </c>
      <c r="H89" s="125" t="s">
        <v>695</v>
      </c>
      <c r="I89" s="125" t="s">
        <v>625</v>
      </c>
      <c r="J89" s="125">
        <v>1</v>
      </c>
      <c r="K89" s="125"/>
      <c r="L89" s="125">
        <v>2022</v>
      </c>
    </row>
    <row r="90" spans="2:12" s="43" customFormat="1" ht="20.25" customHeight="1" x14ac:dyDescent="0.25">
      <c r="B90" s="125">
        <v>71</v>
      </c>
      <c r="C90" s="156" t="s">
        <v>588</v>
      </c>
      <c r="D90" s="183">
        <v>253.66</v>
      </c>
      <c r="E90" s="104" t="s">
        <v>301</v>
      </c>
      <c r="F90" s="183">
        <v>253.66</v>
      </c>
      <c r="G90" s="104" t="s">
        <v>301</v>
      </c>
      <c r="H90" s="125" t="s">
        <v>696</v>
      </c>
      <c r="I90" s="125" t="s">
        <v>625</v>
      </c>
      <c r="J90" s="125">
        <v>1</v>
      </c>
      <c r="K90" s="125"/>
      <c r="L90" s="125">
        <v>2022</v>
      </c>
    </row>
    <row r="91" spans="2:12" s="43" customFormat="1" ht="20.25" customHeight="1" x14ac:dyDescent="0.25">
      <c r="B91" s="125">
        <v>72</v>
      </c>
      <c r="C91" s="156" t="s">
        <v>589</v>
      </c>
      <c r="D91" s="183">
        <v>6027</v>
      </c>
      <c r="E91" s="104" t="s">
        <v>301</v>
      </c>
      <c r="F91" s="183">
        <v>6027</v>
      </c>
      <c r="G91" s="104" t="s">
        <v>301</v>
      </c>
      <c r="H91" s="125" t="s">
        <v>697</v>
      </c>
      <c r="I91" s="125" t="s">
        <v>625</v>
      </c>
      <c r="J91" s="125">
        <v>1</v>
      </c>
      <c r="K91" s="125"/>
      <c r="L91" s="125">
        <v>2022</v>
      </c>
    </row>
    <row r="92" spans="2:12" s="43" customFormat="1" ht="20.25" customHeight="1" x14ac:dyDescent="0.25">
      <c r="B92" s="125">
        <v>73</v>
      </c>
      <c r="C92" s="156" t="s">
        <v>590</v>
      </c>
      <c r="D92" s="183">
        <v>11414.4</v>
      </c>
      <c r="E92" s="104" t="s">
        <v>301</v>
      </c>
      <c r="F92" s="183">
        <v>11414.4</v>
      </c>
      <c r="G92" s="104" t="s">
        <v>301</v>
      </c>
      <c r="H92" s="125" t="s">
        <v>698</v>
      </c>
      <c r="I92" s="125" t="s">
        <v>625</v>
      </c>
      <c r="J92" s="125">
        <v>1</v>
      </c>
      <c r="K92" s="125"/>
      <c r="L92" s="125">
        <v>2022</v>
      </c>
    </row>
    <row r="93" spans="2:12" s="43" customFormat="1" ht="20.25" customHeight="1" x14ac:dyDescent="0.25">
      <c r="B93" s="125">
        <v>74</v>
      </c>
      <c r="C93" s="156" t="s">
        <v>591</v>
      </c>
      <c r="D93" s="183">
        <v>9876.9</v>
      </c>
      <c r="E93" s="104" t="s">
        <v>301</v>
      </c>
      <c r="F93" s="183">
        <v>9876.9</v>
      </c>
      <c r="G93" s="104" t="s">
        <v>301</v>
      </c>
      <c r="H93" s="125" t="s">
        <v>699</v>
      </c>
      <c r="I93" s="125" t="s">
        <v>625</v>
      </c>
      <c r="J93" s="125">
        <v>1</v>
      </c>
      <c r="K93" s="125"/>
      <c r="L93" s="125">
        <v>2022</v>
      </c>
    </row>
    <row r="94" spans="2:12" s="43" customFormat="1" ht="20.25" customHeight="1" x14ac:dyDescent="0.25">
      <c r="B94" s="125">
        <v>75</v>
      </c>
      <c r="C94" s="156" t="s">
        <v>587</v>
      </c>
      <c r="D94" s="183">
        <v>6088.5</v>
      </c>
      <c r="E94" s="104" t="s">
        <v>301</v>
      </c>
      <c r="F94" s="183">
        <v>6088.5</v>
      </c>
      <c r="G94" s="104" t="s">
        <v>301</v>
      </c>
      <c r="H94" s="125" t="s">
        <v>700</v>
      </c>
      <c r="I94" s="125" t="s">
        <v>625</v>
      </c>
      <c r="J94" s="125">
        <v>1</v>
      </c>
      <c r="K94" s="125"/>
      <c r="L94" s="125">
        <v>2022</v>
      </c>
    </row>
    <row r="95" spans="2:12" s="43" customFormat="1" ht="20.25" customHeight="1" x14ac:dyDescent="0.25">
      <c r="B95" s="125">
        <v>76</v>
      </c>
      <c r="C95" s="156" t="s">
        <v>588</v>
      </c>
      <c r="D95" s="183">
        <v>253.65</v>
      </c>
      <c r="E95" s="104" t="s">
        <v>301</v>
      </c>
      <c r="F95" s="183">
        <v>253.65</v>
      </c>
      <c r="G95" s="104" t="s">
        <v>301</v>
      </c>
      <c r="H95" s="125" t="s">
        <v>701</v>
      </c>
      <c r="I95" s="125" t="s">
        <v>625</v>
      </c>
      <c r="J95" s="125">
        <v>1</v>
      </c>
      <c r="K95" s="125"/>
      <c r="L95" s="125">
        <v>2022</v>
      </c>
    </row>
    <row r="96" spans="2:12" s="43" customFormat="1" ht="20.25" customHeight="1" x14ac:dyDescent="0.25">
      <c r="B96" s="125">
        <v>77</v>
      </c>
      <c r="C96" s="156" t="s">
        <v>592</v>
      </c>
      <c r="D96" s="183">
        <v>899</v>
      </c>
      <c r="E96" s="104" t="s">
        <v>301</v>
      </c>
      <c r="F96" s="183">
        <v>899</v>
      </c>
      <c r="G96" s="104" t="s">
        <v>301</v>
      </c>
      <c r="H96" s="125" t="s">
        <v>702</v>
      </c>
      <c r="I96" s="125" t="s">
        <v>625</v>
      </c>
      <c r="J96" s="125">
        <v>1</v>
      </c>
      <c r="K96" s="125"/>
      <c r="L96" s="125">
        <v>2022</v>
      </c>
    </row>
    <row r="97" spans="2:12" s="43" customFormat="1" ht="20.25" customHeight="1" x14ac:dyDescent="0.25">
      <c r="B97" s="125">
        <v>78</v>
      </c>
      <c r="C97" s="156" t="s">
        <v>593</v>
      </c>
      <c r="D97" s="183">
        <v>756.33</v>
      </c>
      <c r="E97" s="104" t="s">
        <v>301</v>
      </c>
      <c r="F97" s="183">
        <v>756.33</v>
      </c>
      <c r="G97" s="104" t="s">
        <v>301</v>
      </c>
      <c r="H97" s="125" t="s">
        <v>703</v>
      </c>
      <c r="I97" s="125" t="s">
        <v>625</v>
      </c>
      <c r="J97" s="125">
        <v>1</v>
      </c>
      <c r="K97" s="125"/>
      <c r="L97" s="125">
        <v>2022</v>
      </c>
    </row>
    <row r="98" spans="2:12" s="43" customFormat="1" ht="20.25" customHeight="1" x14ac:dyDescent="0.25">
      <c r="B98" s="125">
        <v>79</v>
      </c>
      <c r="C98" s="156" t="s">
        <v>594</v>
      </c>
      <c r="D98" s="183">
        <v>22263</v>
      </c>
      <c r="E98" s="104" t="s">
        <v>301</v>
      </c>
      <c r="F98" s="183">
        <v>22263</v>
      </c>
      <c r="G98" s="104" t="s">
        <v>301</v>
      </c>
      <c r="H98" s="125" t="s">
        <v>704</v>
      </c>
      <c r="I98" s="125" t="s">
        <v>625</v>
      </c>
      <c r="J98" s="125">
        <v>1</v>
      </c>
      <c r="K98" s="125"/>
      <c r="L98" s="125">
        <v>2022</v>
      </c>
    </row>
    <row r="99" spans="2:12" s="43" customFormat="1" ht="20.25" customHeight="1" x14ac:dyDescent="0.25">
      <c r="B99" s="125">
        <v>80</v>
      </c>
      <c r="C99" s="156" t="s">
        <v>594</v>
      </c>
      <c r="D99" s="183">
        <v>22263</v>
      </c>
      <c r="E99" s="104" t="s">
        <v>301</v>
      </c>
      <c r="F99" s="183">
        <v>22263</v>
      </c>
      <c r="G99" s="104" t="s">
        <v>301</v>
      </c>
      <c r="H99" s="125" t="s">
        <v>705</v>
      </c>
      <c r="I99" s="125" t="s">
        <v>625</v>
      </c>
      <c r="J99" s="125">
        <v>1</v>
      </c>
      <c r="K99" s="125"/>
      <c r="L99" s="125">
        <v>2022</v>
      </c>
    </row>
    <row r="100" spans="2:12" s="43" customFormat="1" ht="20.25" customHeight="1" x14ac:dyDescent="0.25">
      <c r="B100" s="125">
        <v>81</v>
      </c>
      <c r="C100" s="156" t="s">
        <v>594</v>
      </c>
      <c r="D100" s="183">
        <v>22263</v>
      </c>
      <c r="E100" s="104" t="s">
        <v>301</v>
      </c>
      <c r="F100" s="183">
        <v>22263</v>
      </c>
      <c r="G100" s="104" t="s">
        <v>301</v>
      </c>
      <c r="H100" s="125" t="s">
        <v>706</v>
      </c>
      <c r="I100" s="125" t="s">
        <v>625</v>
      </c>
      <c r="J100" s="125">
        <v>1</v>
      </c>
      <c r="K100" s="125"/>
      <c r="L100" s="125">
        <v>2022</v>
      </c>
    </row>
    <row r="101" spans="2:12" s="43" customFormat="1" ht="20.25" customHeight="1" x14ac:dyDescent="0.25">
      <c r="B101" s="125"/>
      <c r="C101" s="156" t="s">
        <v>594</v>
      </c>
      <c r="D101" s="183">
        <v>22263</v>
      </c>
      <c r="E101" s="104" t="s">
        <v>301</v>
      </c>
      <c r="F101" s="183">
        <v>22263</v>
      </c>
      <c r="G101" s="104" t="s">
        <v>301</v>
      </c>
      <c r="H101" s="125" t="s">
        <v>707</v>
      </c>
      <c r="I101" s="125" t="s">
        <v>625</v>
      </c>
      <c r="J101" s="125">
        <v>1</v>
      </c>
      <c r="K101" s="125"/>
      <c r="L101" s="125">
        <v>2022</v>
      </c>
    </row>
    <row r="102" spans="2:12" s="43" customFormat="1" ht="20.25" customHeight="1" x14ac:dyDescent="0.25">
      <c r="B102" s="125"/>
      <c r="C102" s="156" t="s">
        <v>594</v>
      </c>
      <c r="D102" s="183">
        <v>22263</v>
      </c>
      <c r="E102" s="104" t="s">
        <v>301</v>
      </c>
      <c r="F102" s="183">
        <v>22263</v>
      </c>
      <c r="G102" s="104" t="s">
        <v>301</v>
      </c>
      <c r="H102" s="125" t="s">
        <v>708</v>
      </c>
      <c r="I102" s="125" t="s">
        <v>625</v>
      </c>
      <c r="J102" s="125">
        <v>1</v>
      </c>
      <c r="K102" s="125"/>
      <c r="L102" s="125">
        <v>2022</v>
      </c>
    </row>
    <row r="103" spans="2:12" s="43" customFormat="1" ht="20.25" customHeight="1" x14ac:dyDescent="0.25">
      <c r="B103" s="125"/>
      <c r="C103" s="156" t="s">
        <v>595</v>
      </c>
      <c r="D103" s="183">
        <v>34432.58</v>
      </c>
      <c r="E103" s="104" t="s">
        <v>301</v>
      </c>
      <c r="F103" s="183">
        <v>34432.58</v>
      </c>
      <c r="G103" s="104" t="s">
        <v>301</v>
      </c>
      <c r="H103" s="125" t="s">
        <v>709</v>
      </c>
      <c r="I103" s="125" t="s">
        <v>625</v>
      </c>
      <c r="J103" s="125">
        <v>1</v>
      </c>
      <c r="K103" s="125"/>
      <c r="L103" s="125">
        <v>2023</v>
      </c>
    </row>
    <row r="104" spans="2:12" s="43" customFormat="1" ht="20.25" customHeight="1" x14ac:dyDescent="0.25">
      <c r="B104" s="125"/>
      <c r="C104" s="156" t="s">
        <v>596</v>
      </c>
      <c r="D104" s="183">
        <v>43050</v>
      </c>
      <c r="E104" s="104" t="s">
        <v>301</v>
      </c>
      <c r="F104" s="183">
        <v>43050</v>
      </c>
      <c r="G104" s="104" t="s">
        <v>301</v>
      </c>
      <c r="H104" s="125" t="s">
        <v>710</v>
      </c>
      <c r="I104" s="125" t="s">
        <v>625</v>
      </c>
      <c r="J104" s="125">
        <v>1</v>
      </c>
      <c r="K104" s="125"/>
      <c r="L104" s="125">
        <v>2023</v>
      </c>
    </row>
    <row r="105" spans="2:12" s="43" customFormat="1" ht="20.25" customHeight="1" x14ac:dyDescent="0.25">
      <c r="B105" s="125"/>
      <c r="C105" s="156" t="s">
        <v>597</v>
      </c>
      <c r="D105" s="183">
        <v>5379.65</v>
      </c>
      <c r="E105" s="104" t="s">
        <v>301</v>
      </c>
      <c r="F105" s="183">
        <v>5379.65</v>
      </c>
      <c r="G105" s="104" t="s">
        <v>301</v>
      </c>
      <c r="H105" s="125" t="s">
        <v>711</v>
      </c>
      <c r="I105" s="125" t="s">
        <v>625</v>
      </c>
      <c r="J105" s="125">
        <v>1</v>
      </c>
      <c r="K105" s="125"/>
      <c r="L105" s="125">
        <v>2023</v>
      </c>
    </row>
    <row r="106" spans="2:12" s="43" customFormat="1" ht="20.25" customHeight="1" x14ac:dyDescent="0.25">
      <c r="B106" s="125"/>
      <c r="C106" s="156" t="s">
        <v>598</v>
      </c>
      <c r="D106" s="183">
        <v>4399</v>
      </c>
      <c r="E106" s="104" t="s">
        <v>301</v>
      </c>
      <c r="F106" s="183">
        <v>4399</v>
      </c>
      <c r="G106" s="104" t="s">
        <v>301</v>
      </c>
      <c r="H106" s="125" t="s">
        <v>712</v>
      </c>
      <c r="I106" s="125" t="s">
        <v>625</v>
      </c>
      <c r="J106" s="125">
        <v>1</v>
      </c>
      <c r="K106" s="125"/>
      <c r="L106" s="125">
        <v>2023</v>
      </c>
    </row>
    <row r="107" spans="2:12" s="43" customFormat="1" ht="20.25" customHeight="1" x14ac:dyDescent="0.25">
      <c r="B107" s="125"/>
      <c r="C107" s="156" t="s">
        <v>599</v>
      </c>
      <c r="D107" s="183">
        <v>14870.7</v>
      </c>
      <c r="E107" s="104" t="s">
        <v>301</v>
      </c>
      <c r="F107" s="183">
        <v>14870.7</v>
      </c>
      <c r="G107" s="104" t="s">
        <v>301</v>
      </c>
      <c r="H107" s="125" t="s">
        <v>713</v>
      </c>
      <c r="I107" s="125" t="s">
        <v>625</v>
      </c>
      <c r="J107" s="125">
        <v>1</v>
      </c>
      <c r="K107" s="125"/>
      <c r="L107" s="125">
        <v>2023</v>
      </c>
    </row>
    <row r="108" spans="2:12" s="43" customFormat="1" ht="20.25" customHeight="1" x14ac:dyDescent="0.25">
      <c r="B108" s="125"/>
      <c r="C108" s="156" t="s">
        <v>600</v>
      </c>
      <c r="D108" s="183">
        <v>8720.7000000000007</v>
      </c>
      <c r="E108" s="104" t="s">
        <v>301</v>
      </c>
      <c r="F108" s="183">
        <v>8720.7000000000007</v>
      </c>
      <c r="G108" s="104" t="s">
        <v>301</v>
      </c>
      <c r="H108" s="125" t="s">
        <v>714</v>
      </c>
      <c r="I108" s="125" t="s">
        <v>625</v>
      </c>
      <c r="J108" s="125">
        <v>1</v>
      </c>
      <c r="K108" s="125"/>
      <c r="L108" s="125">
        <v>2023</v>
      </c>
    </row>
    <row r="109" spans="2:12" s="43" customFormat="1" ht="20.25" customHeight="1" x14ac:dyDescent="0.25">
      <c r="B109" s="125"/>
      <c r="C109" s="156" t="s">
        <v>601</v>
      </c>
      <c r="D109" s="183">
        <v>1839</v>
      </c>
      <c r="E109" s="104" t="s">
        <v>301</v>
      </c>
      <c r="F109" s="183">
        <v>1839</v>
      </c>
      <c r="G109" s="104" t="s">
        <v>301</v>
      </c>
      <c r="H109" s="125" t="s">
        <v>715</v>
      </c>
      <c r="I109" s="125" t="s">
        <v>625</v>
      </c>
      <c r="J109" s="125">
        <v>1</v>
      </c>
      <c r="K109" s="125"/>
      <c r="L109" s="125">
        <v>2023</v>
      </c>
    </row>
    <row r="110" spans="2:12" s="43" customFormat="1" ht="20.25" customHeight="1" x14ac:dyDescent="0.25">
      <c r="B110" s="125"/>
      <c r="C110" s="156" t="s">
        <v>602</v>
      </c>
      <c r="D110" s="183">
        <v>686.22</v>
      </c>
      <c r="E110" s="104" t="s">
        <v>301</v>
      </c>
      <c r="F110" s="183">
        <v>686.22</v>
      </c>
      <c r="G110" s="104" t="s">
        <v>301</v>
      </c>
      <c r="H110" s="125" t="s">
        <v>716</v>
      </c>
      <c r="I110" s="125" t="s">
        <v>625</v>
      </c>
      <c r="J110" s="125">
        <v>1</v>
      </c>
      <c r="K110" s="125"/>
      <c r="L110" s="125">
        <v>2023</v>
      </c>
    </row>
    <row r="111" spans="2:12" s="43" customFormat="1" ht="20.25" customHeight="1" x14ac:dyDescent="0.25">
      <c r="B111" s="125"/>
      <c r="C111" s="156" t="s">
        <v>603</v>
      </c>
      <c r="D111" s="183">
        <v>289.99</v>
      </c>
      <c r="E111" s="104" t="s">
        <v>301</v>
      </c>
      <c r="F111" s="183">
        <v>289.99</v>
      </c>
      <c r="G111" s="104" t="s">
        <v>301</v>
      </c>
      <c r="H111" s="125" t="s">
        <v>717</v>
      </c>
      <c r="I111" s="125" t="s">
        <v>625</v>
      </c>
      <c r="J111" s="125">
        <v>1</v>
      </c>
      <c r="K111" s="125"/>
      <c r="L111" s="125">
        <v>2023</v>
      </c>
    </row>
    <row r="112" spans="2:12" s="43" customFormat="1" ht="20.25" customHeight="1" x14ac:dyDescent="0.25">
      <c r="B112" s="125"/>
      <c r="C112" s="156" t="s">
        <v>604</v>
      </c>
      <c r="D112" s="183">
        <v>9760.0499999999993</v>
      </c>
      <c r="E112" s="104" t="s">
        <v>301</v>
      </c>
      <c r="F112" s="183">
        <v>9760.0499999999993</v>
      </c>
      <c r="G112" s="104" t="s">
        <v>301</v>
      </c>
      <c r="H112" s="125" t="s">
        <v>718</v>
      </c>
      <c r="I112" s="125" t="s">
        <v>625</v>
      </c>
      <c r="J112" s="125">
        <v>1</v>
      </c>
      <c r="K112" s="125"/>
      <c r="L112" s="125">
        <v>2023</v>
      </c>
    </row>
    <row r="113" spans="2:12" s="43" customFormat="1" ht="20.25" customHeight="1" x14ac:dyDescent="0.25">
      <c r="B113" s="125"/>
      <c r="C113" s="156" t="s">
        <v>605</v>
      </c>
      <c r="D113" s="183">
        <v>12744</v>
      </c>
      <c r="E113" s="104" t="s">
        <v>301</v>
      </c>
      <c r="F113" s="183">
        <v>12744</v>
      </c>
      <c r="G113" s="104" t="s">
        <v>301</v>
      </c>
      <c r="H113" s="125" t="s">
        <v>719</v>
      </c>
      <c r="I113" s="125" t="s">
        <v>625</v>
      </c>
      <c r="J113" s="125">
        <v>1</v>
      </c>
      <c r="K113" s="125"/>
      <c r="L113" s="125">
        <v>2023</v>
      </c>
    </row>
    <row r="114" spans="2:12" s="43" customFormat="1" ht="20.25" customHeight="1" x14ac:dyDescent="0.25">
      <c r="B114" s="125"/>
      <c r="C114" s="156" t="s">
        <v>606</v>
      </c>
      <c r="D114" s="183">
        <v>15817.7</v>
      </c>
      <c r="E114" s="104" t="s">
        <v>301</v>
      </c>
      <c r="F114" s="183">
        <v>15817.7</v>
      </c>
      <c r="G114" s="104" t="s">
        <v>301</v>
      </c>
      <c r="H114" s="125" t="s">
        <v>720</v>
      </c>
      <c r="I114" s="125" t="s">
        <v>625</v>
      </c>
      <c r="J114" s="125">
        <v>1</v>
      </c>
      <c r="K114" s="125"/>
      <c r="L114" s="125">
        <v>2023</v>
      </c>
    </row>
    <row r="115" spans="2:12" s="43" customFormat="1" ht="20.25" customHeight="1" x14ac:dyDescent="0.25">
      <c r="B115" s="125"/>
      <c r="C115" s="156" t="s">
        <v>607</v>
      </c>
      <c r="D115" s="183">
        <v>15817.7</v>
      </c>
      <c r="E115" s="104" t="s">
        <v>301</v>
      </c>
      <c r="F115" s="183">
        <v>15817.7</v>
      </c>
      <c r="G115" s="104" t="s">
        <v>301</v>
      </c>
      <c r="H115" s="125" t="s">
        <v>721</v>
      </c>
      <c r="I115" s="125" t="s">
        <v>625</v>
      </c>
      <c r="J115" s="125">
        <v>1</v>
      </c>
      <c r="K115" s="125"/>
      <c r="L115" s="125">
        <v>2023</v>
      </c>
    </row>
    <row r="116" spans="2:12" s="43" customFormat="1" ht="20.25" customHeight="1" x14ac:dyDescent="0.25">
      <c r="B116" s="125"/>
      <c r="C116" s="156" t="s">
        <v>608</v>
      </c>
      <c r="D116" s="183">
        <v>15000</v>
      </c>
      <c r="E116" s="104" t="s">
        <v>301</v>
      </c>
      <c r="F116" s="183">
        <v>15000</v>
      </c>
      <c r="G116" s="104" t="s">
        <v>301</v>
      </c>
      <c r="H116" s="125" t="s">
        <v>722</v>
      </c>
      <c r="I116" s="125" t="s">
        <v>625</v>
      </c>
      <c r="J116" s="125">
        <v>1</v>
      </c>
      <c r="K116" s="125"/>
      <c r="L116" s="125">
        <v>2023</v>
      </c>
    </row>
    <row r="117" spans="2:12" s="43" customFormat="1" ht="20.25" customHeight="1" x14ac:dyDescent="0.25">
      <c r="B117" s="125"/>
      <c r="C117" s="156" t="s">
        <v>609</v>
      </c>
      <c r="D117" s="183">
        <v>95450.4</v>
      </c>
      <c r="E117" s="104" t="s">
        <v>301</v>
      </c>
      <c r="F117" s="183">
        <v>95450.4</v>
      </c>
      <c r="G117" s="104" t="s">
        <v>301</v>
      </c>
      <c r="H117" s="125" t="s">
        <v>723</v>
      </c>
      <c r="I117" s="125" t="s">
        <v>625</v>
      </c>
      <c r="J117" s="125">
        <v>1</v>
      </c>
      <c r="K117" s="125"/>
      <c r="L117" s="125">
        <v>2023</v>
      </c>
    </row>
    <row r="118" spans="2:12" s="43" customFormat="1" ht="20.25" customHeight="1" x14ac:dyDescent="0.25">
      <c r="B118" s="125"/>
      <c r="C118" s="156" t="s">
        <v>610</v>
      </c>
      <c r="D118" s="183">
        <v>6150</v>
      </c>
      <c r="E118" s="104" t="s">
        <v>301</v>
      </c>
      <c r="F118" s="183">
        <v>6150</v>
      </c>
      <c r="G118" s="104" t="s">
        <v>301</v>
      </c>
      <c r="H118" s="125" t="s">
        <v>724</v>
      </c>
      <c r="I118" s="125" t="s">
        <v>625</v>
      </c>
      <c r="J118" s="125">
        <v>1</v>
      </c>
      <c r="K118" s="125"/>
      <c r="L118" s="125">
        <v>2023</v>
      </c>
    </row>
    <row r="119" spans="2:12" s="43" customFormat="1" ht="20.25" customHeight="1" x14ac:dyDescent="0.25">
      <c r="B119" s="125"/>
      <c r="C119" s="156" t="s">
        <v>611</v>
      </c>
      <c r="D119" s="183">
        <v>6150</v>
      </c>
      <c r="E119" s="104" t="s">
        <v>301</v>
      </c>
      <c r="F119" s="183">
        <v>6150</v>
      </c>
      <c r="G119" s="104" t="s">
        <v>301</v>
      </c>
      <c r="H119" s="125" t="s">
        <v>725</v>
      </c>
      <c r="I119" s="125" t="s">
        <v>625</v>
      </c>
      <c r="J119" s="125">
        <v>1</v>
      </c>
      <c r="K119" s="125"/>
      <c r="L119" s="125">
        <v>2023</v>
      </c>
    </row>
    <row r="120" spans="2:12" s="43" customFormat="1" ht="20.25" customHeight="1" x14ac:dyDescent="0.25">
      <c r="B120" s="125"/>
      <c r="C120" s="156" t="s">
        <v>612</v>
      </c>
      <c r="D120" s="183">
        <v>12200</v>
      </c>
      <c r="E120" s="104" t="s">
        <v>301</v>
      </c>
      <c r="F120" s="183">
        <v>12200</v>
      </c>
      <c r="G120" s="104" t="s">
        <v>301</v>
      </c>
      <c r="H120" s="125" t="s">
        <v>726</v>
      </c>
      <c r="I120" s="125" t="s">
        <v>625</v>
      </c>
      <c r="J120" s="125">
        <v>1</v>
      </c>
      <c r="K120" s="125"/>
      <c r="L120" s="125">
        <v>2023</v>
      </c>
    </row>
    <row r="121" spans="2:12" s="43" customFormat="1" ht="20.25" customHeight="1" x14ac:dyDescent="0.25">
      <c r="B121" s="125"/>
      <c r="C121" s="156" t="s">
        <v>613</v>
      </c>
      <c r="D121" s="183">
        <v>6150</v>
      </c>
      <c r="E121" s="104" t="s">
        <v>301</v>
      </c>
      <c r="F121" s="183">
        <v>6150</v>
      </c>
      <c r="G121" s="104" t="s">
        <v>301</v>
      </c>
      <c r="H121" s="125" t="s">
        <v>727</v>
      </c>
      <c r="I121" s="125" t="s">
        <v>625</v>
      </c>
      <c r="J121" s="125">
        <v>1</v>
      </c>
      <c r="K121" s="125"/>
      <c r="L121" s="125">
        <v>2024</v>
      </c>
    </row>
    <row r="122" spans="2:12" s="43" customFormat="1" ht="20.25" customHeight="1" x14ac:dyDescent="0.25">
      <c r="B122" s="125"/>
      <c r="C122" s="156" t="s">
        <v>614</v>
      </c>
      <c r="D122" s="183">
        <v>4920</v>
      </c>
      <c r="E122" s="104" t="s">
        <v>301</v>
      </c>
      <c r="F122" s="183">
        <v>4920</v>
      </c>
      <c r="G122" s="104" t="s">
        <v>301</v>
      </c>
      <c r="H122" s="125" t="s">
        <v>728</v>
      </c>
      <c r="I122" s="125" t="s">
        <v>625</v>
      </c>
      <c r="J122" s="125">
        <v>1</v>
      </c>
      <c r="K122" s="125"/>
      <c r="L122" s="125">
        <v>2024</v>
      </c>
    </row>
    <row r="123" spans="2:12" s="43" customFormat="1" ht="20.25" customHeight="1" x14ac:dyDescent="0.25">
      <c r="B123" s="125"/>
      <c r="C123" s="156" t="s">
        <v>615</v>
      </c>
      <c r="D123" s="183">
        <v>2828</v>
      </c>
      <c r="E123" s="104" t="s">
        <v>301</v>
      </c>
      <c r="F123" s="183">
        <v>2828.02</v>
      </c>
      <c r="G123" s="104" t="s">
        <v>301</v>
      </c>
      <c r="H123" s="125" t="s">
        <v>729</v>
      </c>
      <c r="I123" s="125" t="s">
        <v>625</v>
      </c>
      <c r="J123" s="125">
        <v>1</v>
      </c>
      <c r="K123" s="125"/>
      <c r="L123" s="125">
        <v>2024</v>
      </c>
    </row>
    <row r="124" spans="2:12" s="43" customFormat="1" ht="20.25" customHeight="1" x14ac:dyDescent="0.25">
      <c r="B124" s="125"/>
      <c r="C124" s="156" t="s">
        <v>616</v>
      </c>
      <c r="D124" s="183">
        <v>32097.98</v>
      </c>
      <c r="E124" s="104" t="s">
        <v>301</v>
      </c>
      <c r="F124" s="183">
        <v>32097.98</v>
      </c>
      <c r="G124" s="104" t="s">
        <v>301</v>
      </c>
      <c r="H124" s="125" t="s">
        <v>730</v>
      </c>
      <c r="I124" s="125" t="s">
        <v>625</v>
      </c>
      <c r="J124" s="125">
        <v>1</v>
      </c>
      <c r="K124" s="125"/>
      <c r="L124" s="125">
        <v>2024</v>
      </c>
    </row>
    <row r="125" spans="2:12" s="43" customFormat="1" ht="20.25" customHeight="1" x14ac:dyDescent="0.25">
      <c r="B125" s="125"/>
      <c r="C125" s="156" t="s">
        <v>617</v>
      </c>
      <c r="D125" s="183">
        <v>11312.06</v>
      </c>
      <c r="E125" s="104" t="s">
        <v>301</v>
      </c>
      <c r="F125" s="183">
        <v>11312.06</v>
      </c>
      <c r="G125" s="104" t="s">
        <v>301</v>
      </c>
      <c r="H125" s="125" t="s">
        <v>731</v>
      </c>
      <c r="I125" s="125" t="s">
        <v>625</v>
      </c>
      <c r="J125" s="125">
        <v>1</v>
      </c>
      <c r="K125" s="125"/>
      <c r="L125" s="125">
        <v>2024</v>
      </c>
    </row>
    <row r="126" spans="2:12" s="43" customFormat="1" ht="20.25" customHeight="1" x14ac:dyDescent="0.25">
      <c r="B126" s="125"/>
      <c r="C126" s="156" t="s">
        <v>618</v>
      </c>
      <c r="D126" s="183">
        <v>4242.0200000000004</v>
      </c>
      <c r="E126" s="104" t="s">
        <v>301</v>
      </c>
      <c r="F126" s="183">
        <v>4242.0200000000004</v>
      </c>
      <c r="G126" s="104" t="s">
        <v>301</v>
      </c>
      <c r="H126" s="125" t="s">
        <v>732</v>
      </c>
      <c r="I126" s="125" t="s">
        <v>625</v>
      </c>
      <c r="J126" s="125">
        <v>1</v>
      </c>
      <c r="K126" s="125"/>
      <c r="L126" s="125">
        <v>2024</v>
      </c>
    </row>
    <row r="127" spans="2:12" s="43" customFormat="1" ht="20.25" customHeight="1" x14ac:dyDescent="0.25">
      <c r="B127" s="125"/>
      <c r="C127" s="156" t="s">
        <v>619</v>
      </c>
      <c r="D127" s="183">
        <v>1414.01</v>
      </c>
      <c r="E127" s="104" t="s">
        <v>301</v>
      </c>
      <c r="F127" s="183">
        <v>1414.01</v>
      </c>
      <c r="G127" s="104" t="s">
        <v>301</v>
      </c>
      <c r="H127" s="125" t="s">
        <v>733</v>
      </c>
      <c r="I127" s="125" t="s">
        <v>625</v>
      </c>
      <c r="J127" s="125">
        <v>1</v>
      </c>
      <c r="K127" s="125"/>
      <c r="L127" s="125">
        <v>2024</v>
      </c>
    </row>
    <row r="128" spans="2:12" s="43" customFormat="1" ht="20.25" customHeight="1" x14ac:dyDescent="0.25">
      <c r="B128" s="125"/>
      <c r="C128" s="156" t="s">
        <v>620</v>
      </c>
      <c r="D128" s="183">
        <v>6549.32</v>
      </c>
      <c r="E128" s="104" t="s">
        <v>301</v>
      </c>
      <c r="F128" s="183">
        <v>6549.32</v>
      </c>
      <c r="G128" s="104" t="s">
        <v>301</v>
      </c>
      <c r="H128" s="125" t="s">
        <v>734</v>
      </c>
      <c r="I128" s="125" t="s">
        <v>625</v>
      </c>
      <c r="J128" s="125">
        <v>1</v>
      </c>
      <c r="K128" s="125"/>
      <c r="L128" s="125">
        <v>2024</v>
      </c>
    </row>
    <row r="129" spans="2:12" s="43" customFormat="1" ht="20.25" customHeight="1" x14ac:dyDescent="0.25">
      <c r="B129" s="125"/>
      <c r="C129" s="156" t="s">
        <v>620</v>
      </c>
      <c r="D129" s="183">
        <v>6549.32</v>
      </c>
      <c r="E129" s="104" t="s">
        <v>301</v>
      </c>
      <c r="F129" s="183">
        <v>6549.32</v>
      </c>
      <c r="G129" s="104" t="s">
        <v>301</v>
      </c>
      <c r="H129" s="125" t="s">
        <v>735</v>
      </c>
      <c r="I129" s="125" t="s">
        <v>625</v>
      </c>
      <c r="J129" s="125">
        <v>1</v>
      </c>
      <c r="K129" s="125"/>
      <c r="L129" s="125">
        <v>2024</v>
      </c>
    </row>
    <row r="130" spans="2:12" s="43" customFormat="1" ht="20.25" customHeight="1" x14ac:dyDescent="0.25">
      <c r="B130" s="125"/>
      <c r="C130" s="156" t="s">
        <v>620</v>
      </c>
      <c r="D130" s="183">
        <v>6549.32</v>
      </c>
      <c r="E130" s="104" t="s">
        <v>301</v>
      </c>
      <c r="F130" s="183">
        <v>6549.32</v>
      </c>
      <c r="G130" s="104" t="s">
        <v>301</v>
      </c>
      <c r="H130" s="125" t="s">
        <v>736</v>
      </c>
      <c r="I130" s="125" t="s">
        <v>625</v>
      </c>
      <c r="J130" s="125">
        <v>1</v>
      </c>
      <c r="K130" s="125"/>
      <c r="L130" s="125">
        <v>2024</v>
      </c>
    </row>
    <row r="131" spans="2:12" s="43" customFormat="1" ht="20.25" customHeight="1" x14ac:dyDescent="0.25">
      <c r="B131" s="125"/>
      <c r="C131" s="156" t="s">
        <v>620</v>
      </c>
      <c r="D131" s="183">
        <v>6549.32</v>
      </c>
      <c r="E131" s="104" t="s">
        <v>301</v>
      </c>
      <c r="F131" s="183">
        <v>6549.32</v>
      </c>
      <c r="G131" s="104" t="s">
        <v>301</v>
      </c>
      <c r="H131" s="125" t="s">
        <v>737</v>
      </c>
      <c r="I131" s="125" t="s">
        <v>625</v>
      </c>
      <c r="J131" s="125">
        <v>1</v>
      </c>
      <c r="K131" s="125"/>
      <c r="L131" s="125">
        <v>2024</v>
      </c>
    </row>
    <row r="132" spans="2:12" s="43" customFormat="1" ht="20.25" customHeight="1" x14ac:dyDescent="0.25">
      <c r="B132" s="125"/>
      <c r="C132" s="156" t="s">
        <v>620</v>
      </c>
      <c r="D132" s="183">
        <v>6549.32</v>
      </c>
      <c r="E132" s="104" t="s">
        <v>301</v>
      </c>
      <c r="F132" s="183">
        <v>6549.32</v>
      </c>
      <c r="G132" s="104" t="s">
        <v>301</v>
      </c>
      <c r="H132" s="125" t="s">
        <v>738</v>
      </c>
      <c r="I132" s="125" t="s">
        <v>625</v>
      </c>
      <c r="J132" s="125">
        <v>1</v>
      </c>
      <c r="K132" s="125"/>
      <c r="L132" s="125">
        <v>2024</v>
      </c>
    </row>
    <row r="133" spans="2:12" s="43" customFormat="1" ht="20.25" customHeight="1" x14ac:dyDescent="0.25">
      <c r="B133" s="125"/>
      <c r="C133" s="156" t="s">
        <v>620</v>
      </c>
      <c r="D133" s="183">
        <v>6549.32</v>
      </c>
      <c r="E133" s="104" t="s">
        <v>301</v>
      </c>
      <c r="F133" s="183">
        <v>6549.32</v>
      </c>
      <c r="G133" s="104" t="s">
        <v>301</v>
      </c>
      <c r="H133" s="125" t="s">
        <v>739</v>
      </c>
      <c r="I133" s="125" t="s">
        <v>625</v>
      </c>
      <c r="J133" s="125">
        <v>1</v>
      </c>
      <c r="K133" s="125"/>
      <c r="L133" s="125">
        <v>2024</v>
      </c>
    </row>
    <row r="134" spans="2:12" s="43" customFormat="1" ht="20.25" customHeight="1" x14ac:dyDescent="0.25">
      <c r="B134" s="125"/>
      <c r="C134" s="156" t="s">
        <v>620</v>
      </c>
      <c r="D134" s="183">
        <v>6549.32</v>
      </c>
      <c r="E134" s="104" t="s">
        <v>301</v>
      </c>
      <c r="F134" s="183">
        <v>6549.32</v>
      </c>
      <c r="G134" s="104" t="s">
        <v>301</v>
      </c>
      <c r="H134" s="125" t="s">
        <v>740</v>
      </c>
      <c r="I134" s="125" t="s">
        <v>625</v>
      </c>
      <c r="J134" s="125">
        <v>1</v>
      </c>
      <c r="K134" s="125"/>
      <c r="L134" s="125">
        <v>2024</v>
      </c>
    </row>
    <row r="135" spans="2:12" s="43" customFormat="1" ht="20.25" customHeight="1" x14ac:dyDescent="0.25">
      <c r="B135" s="125"/>
      <c r="C135" s="156" t="s">
        <v>620</v>
      </c>
      <c r="D135" s="183">
        <v>6549.32</v>
      </c>
      <c r="E135" s="104" t="s">
        <v>301</v>
      </c>
      <c r="F135" s="183">
        <v>6549.32</v>
      </c>
      <c r="G135" s="104" t="s">
        <v>301</v>
      </c>
      <c r="H135" s="125" t="s">
        <v>741</v>
      </c>
      <c r="I135" s="125" t="s">
        <v>625</v>
      </c>
      <c r="J135" s="125">
        <v>1</v>
      </c>
      <c r="K135" s="125"/>
      <c r="L135" s="125">
        <v>2024</v>
      </c>
    </row>
    <row r="136" spans="2:12" s="43" customFormat="1" ht="20.25" customHeight="1" x14ac:dyDescent="0.25">
      <c r="B136" s="125"/>
      <c r="C136" s="156" t="s">
        <v>620</v>
      </c>
      <c r="D136" s="183">
        <v>6549.32</v>
      </c>
      <c r="E136" s="104" t="s">
        <v>301</v>
      </c>
      <c r="F136" s="183">
        <v>6549.32</v>
      </c>
      <c r="G136" s="104" t="s">
        <v>301</v>
      </c>
      <c r="H136" s="125" t="s">
        <v>742</v>
      </c>
      <c r="I136" s="125" t="s">
        <v>625</v>
      </c>
      <c r="J136" s="125">
        <v>1</v>
      </c>
      <c r="K136" s="125"/>
      <c r="L136" s="125">
        <v>2024</v>
      </c>
    </row>
    <row r="137" spans="2:12" s="43" customFormat="1" ht="20.25" customHeight="1" x14ac:dyDescent="0.25">
      <c r="B137" s="125"/>
      <c r="C137" s="156" t="s">
        <v>620</v>
      </c>
      <c r="D137" s="183">
        <v>6549.32</v>
      </c>
      <c r="E137" s="104" t="s">
        <v>301</v>
      </c>
      <c r="F137" s="183">
        <v>6549.32</v>
      </c>
      <c r="G137" s="104" t="s">
        <v>301</v>
      </c>
      <c r="H137" s="125" t="s">
        <v>743</v>
      </c>
      <c r="I137" s="125" t="s">
        <v>625</v>
      </c>
      <c r="J137" s="125">
        <v>1</v>
      </c>
      <c r="K137" s="125"/>
      <c r="L137" s="125">
        <v>2024</v>
      </c>
    </row>
    <row r="138" spans="2:12" s="43" customFormat="1" ht="20.25" customHeight="1" x14ac:dyDescent="0.25">
      <c r="B138" s="125"/>
      <c r="C138" s="156" t="s">
        <v>620</v>
      </c>
      <c r="D138" s="183">
        <v>6549.32</v>
      </c>
      <c r="E138" s="104" t="s">
        <v>301</v>
      </c>
      <c r="F138" s="183">
        <v>6549.32</v>
      </c>
      <c r="G138" s="104" t="s">
        <v>301</v>
      </c>
      <c r="H138" s="125" t="s">
        <v>744</v>
      </c>
      <c r="I138" s="125" t="s">
        <v>625</v>
      </c>
      <c r="J138" s="125">
        <v>1</v>
      </c>
      <c r="K138" s="125"/>
      <c r="L138" s="125">
        <v>2024</v>
      </c>
    </row>
    <row r="139" spans="2:12" s="43" customFormat="1" ht="20.25" customHeight="1" x14ac:dyDescent="0.25">
      <c r="B139" s="125"/>
      <c r="C139" s="156" t="s">
        <v>620</v>
      </c>
      <c r="D139" s="183">
        <v>6549.32</v>
      </c>
      <c r="E139" s="104" t="s">
        <v>301</v>
      </c>
      <c r="F139" s="183">
        <v>6549.32</v>
      </c>
      <c r="G139" s="104" t="s">
        <v>301</v>
      </c>
      <c r="H139" s="125" t="s">
        <v>745</v>
      </c>
      <c r="I139" s="125" t="s">
        <v>625</v>
      </c>
      <c r="J139" s="125">
        <v>1</v>
      </c>
      <c r="K139" s="125"/>
      <c r="L139" s="125">
        <v>2024</v>
      </c>
    </row>
    <row r="140" spans="2:12" s="43" customFormat="1" ht="20.25" customHeight="1" x14ac:dyDescent="0.25">
      <c r="B140" s="125"/>
      <c r="C140" s="156" t="s">
        <v>620</v>
      </c>
      <c r="D140" s="183">
        <v>6549.32</v>
      </c>
      <c r="E140" s="104" t="s">
        <v>301</v>
      </c>
      <c r="F140" s="183">
        <v>6549.32</v>
      </c>
      <c r="G140" s="104" t="s">
        <v>301</v>
      </c>
      <c r="H140" s="125" t="s">
        <v>746</v>
      </c>
      <c r="I140" s="125" t="s">
        <v>625</v>
      </c>
      <c r="J140" s="125">
        <v>1</v>
      </c>
      <c r="K140" s="125"/>
      <c r="L140" s="125">
        <v>2024</v>
      </c>
    </row>
    <row r="141" spans="2:12" s="43" customFormat="1" ht="20.25" customHeight="1" x14ac:dyDescent="0.25">
      <c r="B141" s="125"/>
      <c r="C141" s="156" t="s">
        <v>620</v>
      </c>
      <c r="D141" s="183">
        <v>6549.32</v>
      </c>
      <c r="E141" s="104" t="s">
        <v>301</v>
      </c>
      <c r="F141" s="183">
        <v>6549.32</v>
      </c>
      <c r="G141" s="104" t="s">
        <v>301</v>
      </c>
      <c r="H141" s="125" t="s">
        <v>747</v>
      </c>
      <c r="I141" s="125" t="s">
        <v>625</v>
      </c>
      <c r="J141" s="125">
        <v>1</v>
      </c>
      <c r="K141" s="125"/>
      <c r="L141" s="125">
        <v>2024</v>
      </c>
    </row>
    <row r="142" spans="2:12" s="43" customFormat="1" ht="20.25" customHeight="1" x14ac:dyDescent="0.25">
      <c r="B142" s="125"/>
      <c r="C142" s="156" t="s">
        <v>620</v>
      </c>
      <c r="D142" s="183">
        <v>6549.32</v>
      </c>
      <c r="E142" s="104" t="s">
        <v>301</v>
      </c>
      <c r="F142" s="183">
        <v>6549.32</v>
      </c>
      <c r="G142" s="104" t="s">
        <v>301</v>
      </c>
      <c r="H142" s="125" t="s">
        <v>748</v>
      </c>
      <c r="I142" s="125" t="s">
        <v>625</v>
      </c>
      <c r="J142" s="125">
        <v>1</v>
      </c>
      <c r="K142" s="125"/>
      <c r="L142" s="125">
        <v>2024</v>
      </c>
    </row>
    <row r="143" spans="2:12" s="43" customFormat="1" ht="20.25" customHeight="1" x14ac:dyDescent="0.25">
      <c r="B143" s="125"/>
      <c r="C143" s="156" t="s">
        <v>620</v>
      </c>
      <c r="D143" s="183">
        <v>6549.32</v>
      </c>
      <c r="E143" s="104" t="s">
        <v>301</v>
      </c>
      <c r="F143" s="183">
        <v>6549.32</v>
      </c>
      <c r="G143" s="104" t="s">
        <v>301</v>
      </c>
      <c r="H143" s="125" t="s">
        <v>749</v>
      </c>
      <c r="I143" s="125" t="s">
        <v>625</v>
      </c>
      <c r="J143" s="125">
        <v>1</v>
      </c>
      <c r="K143" s="125"/>
      <c r="L143" s="125">
        <v>2024</v>
      </c>
    </row>
    <row r="144" spans="2:12" s="43" customFormat="1" ht="20.25" customHeight="1" x14ac:dyDescent="0.25">
      <c r="B144" s="125"/>
      <c r="C144" s="156" t="s">
        <v>620</v>
      </c>
      <c r="D144" s="183">
        <v>6549.32</v>
      </c>
      <c r="E144" s="104" t="s">
        <v>301</v>
      </c>
      <c r="F144" s="183">
        <v>6549.32</v>
      </c>
      <c r="G144" s="104" t="s">
        <v>301</v>
      </c>
      <c r="H144" s="125" t="s">
        <v>750</v>
      </c>
      <c r="I144" s="125" t="s">
        <v>625</v>
      </c>
      <c r="J144" s="125">
        <v>1</v>
      </c>
      <c r="K144" s="125"/>
      <c r="L144" s="125">
        <v>2024</v>
      </c>
    </row>
    <row r="145" spans="2:12" s="43" customFormat="1" ht="20.25" customHeight="1" x14ac:dyDescent="0.25">
      <c r="B145" s="125"/>
      <c r="C145" s="156" t="s">
        <v>620</v>
      </c>
      <c r="D145" s="183">
        <v>6549.32</v>
      </c>
      <c r="E145" s="104" t="s">
        <v>301</v>
      </c>
      <c r="F145" s="183">
        <v>6549.32</v>
      </c>
      <c r="G145" s="104" t="s">
        <v>301</v>
      </c>
      <c r="H145" s="125" t="s">
        <v>751</v>
      </c>
      <c r="I145" s="125" t="s">
        <v>625</v>
      </c>
      <c r="J145" s="125">
        <v>1</v>
      </c>
      <c r="K145" s="125"/>
      <c r="L145" s="125">
        <v>2024</v>
      </c>
    </row>
    <row r="146" spans="2:12" s="43" customFormat="1" ht="20.25" customHeight="1" x14ac:dyDescent="0.25">
      <c r="B146" s="125"/>
      <c r="C146" s="156" t="s">
        <v>620</v>
      </c>
      <c r="D146" s="183">
        <v>6549.32</v>
      </c>
      <c r="E146" s="104" t="s">
        <v>301</v>
      </c>
      <c r="F146" s="183">
        <v>6549.32</v>
      </c>
      <c r="G146" s="104" t="s">
        <v>301</v>
      </c>
      <c r="H146" s="125" t="s">
        <v>752</v>
      </c>
      <c r="I146" s="125" t="s">
        <v>625</v>
      </c>
      <c r="J146" s="125">
        <v>1</v>
      </c>
      <c r="K146" s="125"/>
      <c r="L146" s="125">
        <v>2024</v>
      </c>
    </row>
    <row r="147" spans="2:12" s="43" customFormat="1" ht="20.25" customHeight="1" x14ac:dyDescent="0.25">
      <c r="B147" s="125"/>
      <c r="C147" s="156" t="s">
        <v>620</v>
      </c>
      <c r="D147" s="183">
        <v>6549.31</v>
      </c>
      <c r="E147" s="104" t="s">
        <v>301</v>
      </c>
      <c r="F147" s="183">
        <v>6549.31</v>
      </c>
      <c r="G147" s="104" t="s">
        <v>301</v>
      </c>
      <c r="H147" s="125" t="s">
        <v>753</v>
      </c>
      <c r="I147" s="125" t="s">
        <v>625</v>
      </c>
      <c r="J147" s="125">
        <v>1</v>
      </c>
      <c r="K147" s="125"/>
      <c r="L147" s="125">
        <v>2024</v>
      </c>
    </row>
    <row r="148" spans="2:12" s="43" customFormat="1" ht="20.25" customHeight="1" x14ac:dyDescent="0.25">
      <c r="B148" s="125"/>
      <c r="C148" s="156" t="s">
        <v>621</v>
      </c>
      <c r="D148" s="183">
        <v>430.38</v>
      </c>
      <c r="E148" s="104" t="s">
        <v>301</v>
      </c>
      <c r="F148" s="183">
        <v>430.38</v>
      </c>
      <c r="G148" s="104" t="s">
        <v>301</v>
      </c>
      <c r="H148" s="125" t="s">
        <v>754</v>
      </c>
      <c r="I148" s="125" t="s">
        <v>625</v>
      </c>
      <c r="J148" s="125">
        <v>1</v>
      </c>
      <c r="K148" s="125"/>
      <c r="L148" s="125">
        <v>2024</v>
      </c>
    </row>
    <row r="149" spans="2:12" s="43" customFormat="1" ht="20.25" customHeight="1" x14ac:dyDescent="0.25">
      <c r="B149" s="125"/>
      <c r="C149" s="156" t="s">
        <v>622</v>
      </c>
      <c r="D149" s="183">
        <v>4335.75</v>
      </c>
      <c r="E149" s="104" t="s">
        <v>301</v>
      </c>
      <c r="F149" s="183">
        <v>4335.75</v>
      </c>
      <c r="G149" s="104" t="s">
        <v>301</v>
      </c>
      <c r="H149" s="125" t="s">
        <v>755</v>
      </c>
      <c r="I149" s="125" t="s">
        <v>625</v>
      </c>
      <c r="J149" s="125">
        <v>1</v>
      </c>
      <c r="K149" s="125"/>
      <c r="L149" s="125">
        <v>2024</v>
      </c>
    </row>
    <row r="150" spans="2:12" s="43" customFormat="1" ht="20.25" customHeight="1" x14ac:dyDescent="0.25">
      <c r="B150" s="125"/>
      <c r="C150" s="156" t="s">
        <v>623</v>
      </c>
      <c r="D150" s="183">
        <v>1660.5</v>
      </c>
      <c r="E150" s="104" t="s">
        <v>301</v>
      </c>
      <c r="F150" s="183">
        <v>1660.5</v>
      </c>
      <c r="G150" s="104" t="s">
        <v>301</v>
      </c>
      <c r="H150" s="125" t="s">
        <v>756</v>
      </c>
      <c r="I150" s="125" t="s">
        <v>625</v>
      </c>
      <c r="J150" s="125">
        <v>1</v>
      </c>
      <c r="K150" s="125"/>
      <c r="L150" s="125">
        <v>2024</v>
      </c>
    </row>
    <row r="151" spans="2:12" s="43" customFormat="1" ht="20.25" customHeight="1" x14ac:dyDescent="0.25">
      <c r="B151" s="125"/>
      <c r="C151" s="156" t="s">
        <v>624</v>
      </c>
      <c r="D151" s="183">
        <v>16495.82</v>
      </c>
      <c r="E151" s="104" t="s">
        <v>301</v>
      </c>
      <c r="F151" s="183">
        <v>16495.82</v>
      </c>
      <c r="G151" s="104" t="s">
        <v>301</v>
      </c>
      <c r="H151" s="125" t="s">
        <v>757</v>
      </c>
      <c r="I151" s="125" t="s">
        <v>625</v>
      </c>
      <c r="J151" s="125">
        <v>1</v>
      </c>
      <c r="K151" s="125"/>
      <c r="L151" s="125">
        <v>2024</v>
      </c>
    </row>
    <row r="152" spans="2:12" s="43" customFormat="1" ht="20.25" customHeight="1" x14ac:dyDescent="0.25">
      <c r="B152" s="125"/>
      <c r="C152" s="156" t="s">
        <v>915</v>
      </c>
      <c r="D152" s="183"/>
      <c r="E152" s="104"/>
      <c r="F152" s="183">
        <v>93999.06</v>
      </c>
      <c r="G152" s="104" t="s">
        <v>301</v>
      </c>
      <c r="H152" s="125" t="s">
        <v>938</v>
      </c>
      <c r="I152" s="125" t="s">
        <v>625</v>
      </c>
      <c r="J152" s="125">
        <v>1</v>
      </c>
      <c r="K152" s="125"/>
      <c r="L152" s="125">
        <v>2024</v>
      </c>
    </row>
    <row r="153" spans="2:12" s="43" customFormat="1" ht="20.25" customHeight="1" x14ac:dyDescent="0.25">
      <c r="B153" s="125"/>
      <c r="C153" s="156" t="s">
        <v>916</v>
      </c>
      <c r="D153" s="183"/>
      <c r="E153" s="104"/>
      <c r="F153" s="183">
        <v>6125.4</v>
      </c>
      <c r="G153" s="104" t="s">
        <v>301</v>
      </c>
      <c r="H153" s="125" t="s">
        <v>939</v>
      </c>
      <c r="I153" s="125" t="s">
        <v>625</v>
      </c>
      <c r="J153" s="125">
        <v>1</v>
      </c>
      <c r="K153" s="125"/>
      <c r="L153" s="125">
        <v>2024</v>
      </c>
    </row>
    <row r="154" spans="2:12" s="43" customFormat="1" ht="20.25" customHeight="1" x14ac:dyDescent="0.25">
      <c r="B154" s="125"/>
      <c r="C154" s="156" t="s">
        <v>917</v>
      </c>
      <c r="D154" s="183"/>
      <c r="E154" s="104"/>
      <c r="F154" s="183">
        <v>1579.32</v>
      </c>
      <c r="G154" s="104" t="s">
        <v>301</v>
      </c>
      <c r="H154" s="125" t="s">
        <v>940</v>
      </c>
      <c r="I154" s="125" t="s">
        <v>625</v>
      </c>
      <c r="J154" s="125">
        <v>1</v>
      </c>
      <c r="K154" s="125"/>
      <c r="L154" s="125">
        <v>2024</v>
      </c>
    </row>
    <row r="155" spans="2:12" s="43" customFormat="1" ht="20.25" customHeight="1" x14ac:dyDescent="0.25">
      <c r="B155" s="125"/>
      <c r="C155" s="156" t="s">
        <v>918</v>
      </c>
      <c r="D155" s="183"/>
      <c r="E155" s="104"/>
      <c r="F155" s="183">
        <v>2900</v>
      </c>
      <c r="G155" s="104" t="s">
        <v>301</v>
      </c>
      <c r="H155" s="125" t="s">
        <v>941</v>
      </c>
      <c r="I155" s="125" t="s">
        <v>625</v>
      </c>
      <c r="J155" s="125">
        <v>1</v>
      </c>
      <c r="K155" s="125"/>
      <c r="L155" s="125">
        <v>2025</v>
      </c>
    </row>
    <row r="156" spans="2:12" s="43" customFormat="1" ht="20.25" customHeight="1" x14ac:dyDescent="0.25">
      <c r="B156" s="125"/>
      <c r="C156" s="156" t="s">
        <v>919</v>
      </c>
      <c r="D156" s="183"/>
      <c r="E156" s="104"/>
      <c r="F156" s="183">
        <v>11014.65</v>
      </c>
      <c r="G156" s="104" t="s">
        <v>301</v>
      </c>
      <c r="H156" s="125" t="s">
        <v>942</v>
      </c>
      <c r="I156" s="125" t="s">
        <v>625</v>
      </c>
      <c r="J156" s="125">
        <v>1</v>
      </c>
      <c r="K156" s="125"/>
      <c r="L156" s="125">
        <v>2025</v>
      </c>
    </row>
    <row r="157" spans="2:12" s="43" customFormat="1" ht="20.25" customHeight="1" x14ac:dyDescent="0.25">
      <c r="B157" s="125"/>
      <c r="C157" s="156" t="s">
        <v>920</v>
      </c>
      <c r="D157" s="183"/>
      <c r="E157" s="104"/>
      <c r="F157" s="183">
        <v>8979</v>
      </c>
      <c r="G157" s="104" t="s">
        <v>301</v>
      </c>
      <c r="H157" s="125" t="s">
        <v>943</v>
      </c>
      <c r="I157" s="125" t="s">
        <v>625</v>
      </c>
      <c r="J157" s="125">
        <v>1</v>
      </c>
      <c r="K157" s="125"/>
      <c r="L157" s="125">
        <v>2025</v>
      </c>
    </row>
    <row r="158" spans="2:12" s="43" customFormat="1" ht="20.25" customHeight="1" x14ac:dyDescent="0.25">
      <c r="B158" s="125"/>
      <c r="C158" s="156" t="s">
        <v>921</v>
      </c>
      <c r="D158" s="183"/>
      <c r="E158" s="104"/>
      <c r="F158" s="183">
        <v>642.05999999999995</v>
      </c>
      <c r="G158" s="104" t="s">
        <v>301</v>
      </c>
      <c r="H158" s="125" t="s">
        <v>944</v>
      </c>
      <c r="I158" s="125" t="s">
        <v>625</v>
      </c>
      <c r="J158" s="125">
        <v>1</v>
      </c>
      <c r="K158" s="125"/>
      <c r="L158" s="125">
        <v>2025</v>
      </c>
    </row>
    <row r="159" spans="2:12" s="43" customFormat="1" ht="20.25" customHeight="1" x14ac:dyDescent="0.25">
      <c r="B159" s="125"/>
      <c r="C159" s="156" t="s">
        <v>921</v>
      </c>
      <c r="D159" s="183"/>
      <c r="E159" s="104"/>
      <c r="F159" s="183">
        <v>642.05999999999995</v>
      </c>
      <c r="G159" s="104" t="s">
        <v>301</v>
      </c>
      <c r="H159" s="125" t="s">
        <v>945</v>
      </c>
      <c r="I159" s="125" t="s">
        <v>625</v>
      </c>
      <c r="J159" s="125">
        <v>1</v>
      </c>
      <c r="K159" s="125"/>
      <c r="L159" s="125">
        <v>2025</v>
      </c>
    </row>
    <row r="160" spans="2:12" s="43" customFormat="1" ht="20.25" customHeight="1" x14ac:dyDescent="0.25">
      <c r="B160" s="125"/>
      <c r="C160" s="156" t="s">
        <v>921</v>
      </c>
      <c r="D160" s="183"/>
      <c r="E160" s="104"/>
      <c r="F160" s="183">
        <v>642.05999999999995</v>
      </c>
      <c r="G160" s="104" t="s">
        <v>301</v>
      </c>
      <c r="H160" s="125" t="s">
        <v>946</v>
      </c>
      <c r="I160" s="125" t="s">
        <v>625</v>
      </c>
      <c r="J160" s="125">
        <v>1</v>
      </c>
      <c r="K160" s="125"/>
      <c r="L160" s="125">
        <v>2025</v>
      </c>
    </row>
    <row r="161" spans="2:12" s="43" customFormat="1" ht="20.25" customHeight="1" x14ac:dyDescent="0.25">
      <c r="B161" s="125"/>
      <c r="C161" s="156" t="s">
        <v>921</v>
      </c>
      <c r="D161" s="183"/>
      <c r="E161" s="104"/>
      <c r="F161" s="183">
        <v>642.05999999999995</v>
      </c>
      <c r="G161" s="104" t="s">
        <v>301</v>
      </c>
      <c r="H161" s="125" t="s">
        <v>947</v>
      </c>
      <c r="I161" s="125" t="s">
        <v>625</v>
      </c>
      <c r="J161" s="125">
        <v>1</v>
      </c>
      <c r="K161" s="125"/>
      <c r="L161" s="125">
        <v>2025</v>
      </c>
    </row>
    <row r="162" spans="2:12" s="43" customFormat="1" ht="20.25" customHeight="1" x14ac:dyDescent="0.25">
      <c r="B162" s="125"/>
      <c r="C162" s="156" t="s">
        <v>922</v>
      </c>
      <c r="D162" s="183"/>
      <c r="E162" s="104"/>
      <c r="F162" s="183">
        <v>3687.54</v>
      </c>
      <c r="G162" s="104" t="s">
        <v>301</v>
      </c>
      <c r="H162" s="125" t="s">
        <v>948</v>
      </c>
      <c r="I162" s="125" t="s">
        <v>625</v>
      </c>
      <c r="J162" s="125">
        <v>1</v>
      </c>
      <c r="K162" s="125"/>
      <c r="L162" s="125">
        <v>2025</v>
      </c>
    </row>
    <row r="163" spans="2:12" s="43" customFormat="1" ht="20.25" customHeight="1" x14ac:dyDescent="0.25">
      <c r="B163" s="125"/>
      <c r="C163" s="156" t="s">
        <v>923</v>
      </c>
      <c r="D163" s="183"/>
      <c r="E163" s="104"/>
      <c r="F163" s="183">
        <v>6027</v>
      </c>
      <c r="G163" s="104" t="s">
        <v>301</v>
      </c>
      <c r="H163" s="125" t="s">
        <v>949</v>
      </c>
      <c r="I163" s="125" t="s">
        <v>625</v>
      </c>
      <c r="J163" s="125">
        <v>1</v>
      </c>
      <c r="K163" s="125"/>
      <c r="L163" s="125">
        <v>2025</v>
      </c>
    </row>
    <row r="164" spans="2:12" s="43" customFormat="1" ht="20.25" customHeight="1" x14ac:dyDescent="0.25">
      <c r="B164" s="125"/>
      <c r="C164" s="156" t="s">
        <v>923</v>
      </c>
      <c r="D164" s="183"/>
      <c r="E164" s="104"/>
      <c r="F164" s="183">
        <v>6027</v>
      </c>
      <c r="G164" s="104" t="s">
        <v>301</v>
      </c>
      <c r="H164" s="125" t="s">
        <v>950</v>
      </c>
      <c r="I164" s="125" t="s">
        <v>625</v>
      </c>
      <c r="J164" s="125">
        <v>1</v>
      </c>
      <c r="K164" s="125"/>
      <c r="L164" s="125">
        <v>2025</v>
      </c>
    </row>
    <row r="165" spans="2:12" s="43" customFormat="1" ht="20.25" customHeight="1" x14ac:dyDescent="0.25">
      <c r="B165" s="125"/>
      <c r="C165" s="156" t="s">
        <v>923</v>
      </c>
      <c r="D165" s="183"/>
      <c r="E165" s="104"/>
      <c r="F165" s="183">
        <v>6027</v>
      </c>
      <c r="G165" s="104" t="s">
        <v>301</v>
      </c>
      <c r="H165" s="125" t="s">
        <v>951</v>
      </c>
      <c r="I165" s="125" t="s">
        <v>625</v>
      </c>
      <c r="J165" s="125">
        <v>1</v>
      </c>
      <c r="K165" s="125"/>
      <c r="L165" s="125">
        <v>2025</v>
      </c>
    </row>
    <row r="166" spans="2:12" s="43" customFormat="1" ht="20.25" customHeight="1" x14ac:dyDescent="0.25">
      <c r="B166" s="125"/>
      <c r="C166" s="156" t="s">
        <v>923</v>
      </c>
      <c r="D166" s="183"/>
      <c r="E166" s="104"/>
      <c r="F166" s="183">
        <v>6027</v>
      </c>
      <c r="G166" s="104" t="s">
        <v>301</v>
      </c>
      <c r="H166" s="125" t="s">
        <v>952</v>
      </c>
      <c r="I166" s="125" t="s">
        <v>625</v>
      </c>
      <c r="J166" s="125">
        <v>1</v>
      </c>
      <c r="K166" s="125"/>
      <c r="L166" s="125">
        <v>2025</v>
      </c>
    </row>
    <row r="167" spans="2:12" s="43" customFormat="1" ht="20.25" customHeight="1" x14ac:dyDescent="0.25">
      <c r="B167" s="125"/>
      <c r="C167" s="156" t="s">
        <v>923</v>
      </c>
      <c r="D167" s="183"/>
      <c r="E167" s="104"/>
      <c r="F167" s="183">
        <v>6027</v>
      </c>
      <c r="G167" s="104" t="s">
        <v>301</v>
      </c>
      <c r="H167" s="125" t="s">
        <v>953</v>
      </c>
      <c r="I167" s="125" t="s">
        <v>625</v>
      </c>
      <c r="J167" s="125">
        <v>1</v>
      </c>
      <c r="K167" s="125"/>
      <c r="L167" s="125">
        <v>2025</v>
      </c>
    </row>
    <row r="168" spans="2:12" s="43" customFormat="1" ht="20.25" customHeight="1" x14ac:dyDescent="0.25">
      <c r="B168" s="125"/>
      <c r="C168" s="156" t="s">
        <v>923</v>
      </c>
      <c r="D168" s="183"/>
      <c r="E168" s="104"/>
      <c r="F168" s="183">
        <v>6027</v>
      </c>
      <c r="G168" s="104" t="s">
        <v>301</v>
      </c>
      <c r="H168" s="125" t="s">
        <v>954</v>
      </c>
      <c r="I168" s="125" t="s">
        <v>625</v>
      </c>
      <c r="J168" s="125">
        <v>1</v>
      </c>
      <c r="K168" s="125"/>
      <c r="L168" s="125">
        <v>2025</v>
      </c>
    </row>
    <row r="169" spans="2:12" s="43" customFormat="1" ht="20.25" customHeight="1" x14ac:dyDescent="0.25">
      <c r="B169" s="125"/>
      <c r="C169" s="156" t="s">
        <v>923</v>
      </c>
      <c r="D169" s="183"/>
      <c r="E169" s="104"/>
      <c r="F169" s="183">
        <v>6027</v>
      </c>
      <c r="G169" s="104" t="s">
        <v>301</v>
      </c>
      <c r="H169" s="125" t="s">
        <v>955</v>
      </c>
      <c r="I169" s="125" t="s">
        <v>625</v>
      </c>
      <c r="J169" s="125">
        <v>1</v>
      </c>
      <c r="K169" s="125"/>
      <c r="L169" s="125">
        <v>2025</v>
      </c>
    </row>
    <row r="170" spans="2:12" s="43" customFormat="1" ht="20.25" customHeight="1" x14ac:dyDescent="0.25">
      <c r="B170" s="125"/>
      <c r="C170" s="156" t="s">
        <v>923</v>
      </c>
      <c r="D170" s="183"/>
      <c r="E170" s="104"/>
      <c r="F170" s="183">
        <v>6027</v>
      </c>
      <c r="G170" s="104" t="s">
        <v>301</v>
      </c>
      <c r="H170" s="125" t="s">
        <v>956</v>
      </c>
      <c r="I170" s="125" t="s">
        <v>625</v>
      </c>
      <c r="J170" s="125">
        <v>1</v>
      </c>
      <c r="K170" s="125"/>
      <c r="L170" s="125">
        <v>2025</v>
      </c>
    </row>
    <row r="171" spans="2:12" s="43" customFormat="1" ht="20.25" customHeight="1" x14ac:dyDescent="0.25">
      <c r="B171" s="125"/>
      <c r="C171" s="156" t="s">
        <v>923</v>
      </c>
      <c r="D171" s="183"/>
      <c r="E171" s="104"/>
      <c r="F171" s="183">
        <v>6027</v>
      </c>
      <c r="G171" s="104" t="s">
        <v>301</v>
      </c>
      <c r="H171" s="125" t="s">
        <v>957</v>
      </c>
      <c r="I171" s="125" t="s">
        <v>625</v>
      </c>
      <c r="J171" s="125">
        <v>1</v>
      </c>
      <c r="K171" s="125"/>
      <c r="L171" s="125">
        <v>2025</v>
      </c>
    </row>
    <row r="172" spans="2:12" s="43" customFormat="1" ht="20.25" customHeight="1" x14ac:dyDescent="0.25">
      <c r="B172" s="125"/>
      <c r="C172" s="156" t="s">
        <v>923</v>
      </c>
      <c r="D172" s="183"/>
      <c r="E172" s="104"/>
      <c r="F172" s="183">
        <v>6027</v>
      </c>
      <c r="G172" s="104" t="s">
        <v>301</v>
      </c>
      <c r="H172" s="125" t="s">
        <v>958</v>
      </c>
      <c r="I172" s="125" t="s">
        <v>625</v>
      </c>
      <c r="J172" s="125">
        <v>1</v>
      </c>
      <c r="K172" s="125"/>
      <c r="L172" s="125">
        <v>2025</v>
      </c>
    </row>
    <row r="173" spans="2:12" s="43" customFormat="1" ht="20.25" customHeight="1" x14ac:dyDescent="0.25">
      <c r="B173" s="125"/>
      <c r="C173" s="156" t="s">
        <v>924</v>
      </c>
      <c r="D173" s="183"/>
      <c r="E173" s="104"/>
      <c r="F173" s="183">
        <v>9237.2999999999993</v>
      </c>
      <c r="G173" s="104" t="s">
        <v>301</v>
      </c>
      <c r="H173" s="125" t="s">
        <v>959</v>
      </c>
      <c r="I173" s="125" t="s">
        <v>625</v>
      </c>
      <c r="J173" s="125">
        <v>1</v>
      </c>
      <c r="K173" s="125"/>
      <c r="L173" s="125">
        <v>2025</v>
      </c>
    </row>
    <row r="174" spans="2:12" s="43" customFormat="1" ht="20.25" customHeight="1" x14ac:dyDescent="0.25">
      <c r="B174" s="125"/>
      <c r="C174" s="156" t="s">
        <v>924</v>
      </c>
      <c r="D174" s="183"/>
      <c r="E174" s="104"/>
      <c r="F174" s="183">
        <v>9237.2999999999993</v>
      </c>
      <c r="G174" s="104" t="s">
        <v>301</v>
      </c>
      <c r="H174" s="125" t="s">
        <v>960</v>
      </c>
      <c r="I174" s="125" t="s">
        <v>625</v>
      </c>
      <c r="J174" s="125">
        <v>1</v>
      </c>
      <c r="K174" s="125"/>
      <c r="L174" s="125">
        <v>2025</v>
      </c>
    </row>
    <row r="175" spans="2:12" s="43" customFormat="1" ht="20.25" customHeight="1" x14ac:dyDescent="0.25">
      <c r="B175" s="125"/>
      <c r="C175" s="156" t="s">
        <v>925</v>
      </c>
      <c r="D175" s="183"/>
      <c r="E175" s="104"/>
      <c r="F175" s="183">
        <v>22424.98</v>
      </c>
      <c r="G175" s="104" t="s">
        <v>301</v>
      </c>
      <c r="H175" s="125" t="s">
        <v>961</v>
      </c>
      <c r="I175" s="125" t="s">
        <v>625</v>
      </c>
      <c r="J175" s="125">
        <v>1</v>
      </c>
      <c r="K175" s="125"/>
      <c r="L175" s="125">
        <v>2025</v>
      </c>
    </row>
    <row r="176" spans="2:12" s="43" customFormat="1" ht="20.25" customHeight="1" x14ac:dyDescent="0.25">
      <c r="B176" s="125"/>
      <c r="C176" s="156" t="s">
        <v>926</v>
      </c>
      <c r="D176" s="183"/>
      <c r="E176" s="104"/>
      <c r="F176" s="183">
        <v>7134</v>
      </c>
      <c r="G176" s="104" t="s">
        <v>301</v>
      </c>
      <c r="H176" s="125" t="s">
        <v>962</v>
      </c>
      <c r="I176" s="125" t="s">
        <v>625</v>
      </c>
      <c r="J176" s="125">
        <v>1</v>
      </c>
      <c r="K176" s="125"/>
      <c r="L176" s="125">
        <v>2025</v>
      </c>
    </row>
    <row r="177" spans="2:12" s="43" customFormat="1" ht="20.25" customHeight="1" x14ac:dyDescent="0.25">
      <c r="B177" s="125"/>
      <c r="C177" s="156" t="s">
        <v>926</v>
      </c>
      <c r="D177" s="183"/>
      <c r="E177" s="104"/>
      <c r="F177" s="183">
        <v>7134</v>
      </c>
      <c r="G177" s="104" t="s">
        <v>301</v>
      </c>
      <c r="H177" s="125" t="s">
        <v>963</v>
      </c>
      <c r="I177" s="125" t="s">
        <v>625</v>
      </c>
      <c r="J177" s="125">
        <v>1</v>
      </c>
      <c r="K177" s="125"/>
      <c r="L177" s="125">
        <v>2025</v>
      </c>
    </row>
    <row r="178" spans="2:12" s="43" customFormat="1" ht="20.25" customHeight="1" x14ac:dyDescent="0.25">
      <c r="B178" s="125"/>
      <c r="C178" s="156" t="s">
        <v>926</v>
      </c>
      <c r="D178" s="183"/>
      <c r="E178" s="104"/>
      <c r="F178" s="183">
        <v>7134</v>
      </c>
      <c r="G178" s="104" t="s">
        <v>301</v>
      </c>
      <c r="H178" s="125" t="s">
        <v>964</v>
      </c>
      <c r="I178" s="125" t="s">
        <v>625</v>
      </c>
      <c r="J178" s="125">
        <v>1</v>
      </c>
      <c r="K178" s="125"/>
      <c r="L178" s="125">
        <v>2025</v>
      </c>
    </row>
    <row r="179" spans="2:12" s="43" customFormat="1" ht="20.25" customHeight="1" x14ac:dyDescent="0.25">
      <c r="B179" s="125"/>
      <c r="C179" s="156" t="s">
        <v>926</v>
      </c>
      <c r="D179" s="183"/>
      <c r="E179" s="104"/>
      <c r="F179" s="183">
        <v>7134</v>
      </c>
      <c r="G179" s="104" t="s">
        <v>301</v>
      </c>
      <c r="H179" s="125" t="s">
        <v>965</v>
      </c>
      <c r="I179" s="125" t="s">
        <v>625</v>
      </c>
      <c r="J179" s="125">
        <v>1</v>
      </c>
      <c r="K179" s="125"/>
      <c r="L179" s="125">
        <v>2025</v>
      </c>
    </row>
    <row r="180" spans="2:12" s="43" customFormat="1" ht="20.25" customHeight="1" x14ac:dyDescent="0.25">
      <c r="B180" s="125"/>
      <c r="C180" s="156" t="s">
        <v>926</v>
      </c>
      <c r="D180" s="183"/>
      <c r="E180" s="104"/>
      <c r="F180" s="183">
        <v>7134</v>
      </c>
      <c r="G180" s="104" t="s">
        <v>301</v>
      </c>
      <c r="H180" s="125" t="s">
        <v>966</v>
      </c>
      <c r="I180" s="125" t="s">
        <v>625</v>
      </c>
      <c r="J180" s="125">
        <v>1</v>
      </c>
      <c r="K180" s="125"/>
      <c r="L180" s="125">
        <v>2025</v>
      </c>
    </row>
    <row r="181" spans="2:12" s="43" customFormat="1" ht="20.25" customHeight="1" x14ac:dyDescent="0.25">
      <c r="B181" s="125"/>
      <c r="C181" s="156" t="s">
        <v>926</v>
      </c>
      <c r="D181" s="183"/>
      <c r="E181" s="104"/>
      <c r="F181" s="183">
        <v>7134</v>
      </c>
      <c r="G181" s="104" t="s">
        <v>301</v>
      </c>
      <c r="H181" s="125" t="s">
        <v>967</v>
      </c>
      <c r="I181" s="125" t="s">
        <v>625</v>
      </c>
      <c r="J181" s="125">
        <v>1</v>
      </c>
      <c r="K181" s="125"/>
      <c r="L181" s="125">
        <v>2025</v>
      </c>
    </row>
    <row r="182" spans="2:12" s="43" customFormat="1" ht="20.25" customHeight="1" x14ac:dyDescent="0.25">
      <c r="B182" s="125"/>
      <c r="C182" s="156" t="s">
        <v>926</v>
      </c>
      <c r="D182" s="183"/>
      <c r="E182" s="104"/>
      <c r="F182" s="183">
        <v>7134</v>
      </c>
      <c r="G182" s="104" t="s">
        <v>301</v>
      </c>
      <c r="H182" s="125" t="s">
        <v>968</v>
      </c>
      <c r="I182" s="125" t="s">
        <v>625</v>
      </c>
      <c r="J182" s="125">
        <v>1</v>
      </c>
      <c r="K182" s="125"/>
      <c r="L182" s="125">
        <v>2025</v>
      </c>
    </row>
    <row r="183" spans="2:12" s="43" customFormat="1" ht="20.25" customHeight="1" x14ac:dyDescent="0.25">
      <c r="B183" s="125"/>
      <c r="C183" s="156" t="s">
        <v>926</v>
      </c>
      <c r="D183" s="183"/>
      <c r="E183" s="104"/>
      <c r="F183" s="183">
        <v>7134</v>
      </c>
      <c r="G183" s="104" t="s">
        <v>301</v>
      </c>
      <c r="H183" s="125" t="s">
        <v>969</v>
      </c>
      <c r="I183" s="125" t="s">
        <v>625</v>
      </c>
      <c r="J183" s="125">
        <v>1</v>
      </c>
      <c r="K183" s="125"/>
      <c r="L183" s="125">
        <v>2025</v>
      </c>
    </row>
    <row r="184" spans="2:12" s="43" customFormat="1" ht="20.25" customHeight="1" x14ac:dyDescent="0.25">
      <c r="B184" s="125"/>
      <c r="C184" s="156" t="s">
        <v>926</v>
      </c>
      <c r="D184" s="183"/>
      <c r="E184" s="104"/>
      <c r="F184" s="183">
        <v>7134</v>
      </c>
      <c r="G184" s="104" t="s">
        <v>301</v>
      </c>
      <c r="H184" s="125" t="s">
        <v>970</v>
      </c>
      <c r="I184" s="125" t="s">
        <v>625</v>
      </c>
      <c r="J184" s="125">
        <v>1</v>
      </c>
      <c r="K184" s="125"/>
      <c r="L184" s="125">
        <v>2025</v>
      </c>
    </row>
    <row r="185" spans="2:12" s="43" customFormat="1" ht="20.25" customHeight="1" x14ac:dyDescent="0.25">
      <c r="B185" s="125"/>
      <c r="C185" s="156" t="s">
        <v>926</v>
      </c>
      <c r="D185" s="183"/>
      <c r="E185" s="104"/>
      <c r="F185" s="183">
        <v>7134</v>
      </c>
      <c r="G185" s="104" t="s">
        <v>301</v>
      </c>
      <c r="H185" s="125" t="s">
        <v>971</v>
      </c>
      <c r="I185" s="125" t="s">
        <v>625</v>
      </c>
      <c r="J185" s="125">
        <v>1</v>
      </c>
      <c r="K185" s="125"/>
      <c r="L185" s="125">
        <v>2025</v>
      </c>
    </row>
    <row r="186" spans="2:12" s="43" customFormat="1" ht="20.25" customHeight="1" x14ac:dyDescent="0.25">
      <c r="B186" s="125"/>
      <c r="C186" s="156" t="s">
        <v>926</v>
      </c>
      <c r="D186" s="183"/>
      <c r="E186" s="104"/>
      <c r="F186" s="183">
        <v>7134</v>
      </c>
      <c r="G186" s="104" t="s">
        <v>301</v>
      </c>
      <c r="H186" s="125" t="s">
        <v>972</v>
      </c>
      <c r="I186" s="125" t="s">
        <v>625</v>
      </c>
      <c r="J186" s="125">
        <v>1</v>
      </c>
      <c r="K186" s="125"/>
      <c r="L186" s="125">
        <v>2025</v>
      </c>
    </row>
    <row r="187" spans="2:12" s="43" customFormat="1" ht="20.25" customHeight="1" x14ac:dyDescent="0.25">
      <c r="B187" s="125"/>
      <c r="C187" s="156" t="s">
        <v>926</v>
      </c>
      <c r="D187" s="183"/>
      <c r="E187" s="104"/>
      <c r="F187" s="183">
        <v>7134</v>
      </c>
      <c r="G187" s="104" t="s">
        <v>301</v>
      </c>
      <c r="H187" s="125" t="s">
        <v>973</v>
      </c>
      <c r="I187" s="125" t="s">
        <v>625</v>
      </c>
      <c r="J187" s="125">
        <v>1</v>
      </c>
      <c r="K187" s="125"/>
      <c r="L187" s="125">
        <v>2025</v>
      </c>
    </row>
    <row r="188" spans="2:12" s="43" customFormat="1" ht="20.25" customHeight="1" x14ac:dyDescent="0.25">
      <c r="B188" s="125"/>
      <c r="C188" s="156" t="s">
        <v>926</v>
      </c>
      <c r="D188" s="183"/>
      <c r="E188" s="104"/>
      <c r="F188" s="183">
        <v>7134</v>
      </c>
      <c r="G188" s="104" t="s">
        <v>301</v>
      </c>
      <c r="H188" s="125" t="s">
        <v>974</v>
      </c>
      <c r="I188" s="125" t="s">
        <v>625</v>
      </c>
      <c r="J188" s="125">
        <v>1</v>
      </c>
      <c r="K188" s="125"/>
      <c r="L188" s="125">
        <v>2025</v>
      </c>
    </row>
    <row r="189" spans="2:12" s="43" customFormat="1" ht="20.25" customHeight="1" x14ac:dyDescent="0.25">
      <c r="B189" s="125"/>
      <c r="C189" s="156" t="s">
        <v>926</v>
      </c>
      <c r="D189" s="183"/>
      <c r="E189" s="104"/>
      <c r="F189" s="183">
        <v>7134</v>
      </c>
      <c r="G189" s="104" t="s">
        <v>301</v>
      </c>
      <c r="H189" s="125" t="s">
        <v>975</v>
      </c>
      <c r="I189" s="125" t="s">
        <v>625</v>
      </c>
      <c r="J189" s="125">
        <v>1</v>
      </c>
      <c r="K189" s="125"/>
      <c r="L189" s="125">
        <v>2025</v>
      </c>
    </row>
    <row r="190" spans="2:12" s="43" customFormat="1" ht="20.25" customHeight="1" x14ac:dyDescent="0.25">
      <c r="B190" s="125"/>
      <c r="C190" s="156" t="s">
        <v>926</v>
      </c>
      <c r="D190" s="183"/>
      <c r="E190" s="104"/>
      <c r="F190" s="183">
        <v>7134</v>
      </c>
      <c r="G190" s="104" t="s">
        <v>301</v>
      </c>
      <c r="H190" s="125" t="s">
        <v>976</v>
      </c>
      <c r="I190" s="125" t="s">
        <v>625</v>
      </c>
      <c r="J190" s="125">
        <v>1</v>
      </c>
      <c r="K190" s="125"/>
      <c r="L190" s="125">
        <v>2025</v>
      </c>
    </row>
    <row r="191" spans="2:12" s="43" customFormat="1" ht="20.25" customHeight="1" x14ac:dyDescent="0.25">
      <c r="B191" s="125"/>
      <c r="C191" s="156" t="s">
        <v>926</v>
      </c>
      <c r="D191" s="183"/>
      <c r="E191" s="104"/>
      <c r="F191" s="183">
        <v>7134</v>
      </c>
      <c r="G191" s="104" t="s">
        <v>301</v>
      </c>
      <c r="H191" s="125" t="s">
        <v>977</v>
      </c>
      <c r="I191" s="125" t="s">
        <v>625</v>
      </c>
      <c r="J191" s="125">
        <v>1</v>
      </c>
      <c r="K191" s="125"/>
      <c r="L191" s="125">
        <v>2025</v>
      </c>
    </row>
    <row r="192" spans="2:12" s="43" customFormat="1" ht="20.25" customHeight="1" x14ac:dyDescent="0.25">
      <c r="B192" s="125"/>
      <c r="C192" s="156" t="s">
        <v>926</v>
      </c>
      <c r="D192" s="183"/>
      <c r="E192" s="104"/>
      <c r="F192" s="183">
        <v>7134</v>
      </c>
      <c r="G192" s="104" t="s">
        <v>301</v>
      </c>
      <c r="H192" s="125" t="s">
        <v>978</v>
      </c>
      <c r="I192" s="125" t="s">
        <v>625</v>
      </c>
      <c r="J192" s="125">
        <v>1</v>
      </c>
      <c r="K192" s="125"/>
      <c r="L192" s="125">
        <v>2025</v>
      </c>
    </row>
    <row r="193" spans="2:12" s="43" customFormat="1" ht="20.25" customHeight="1" x14ac:dyDescent="0.25">
      <c r="B193" s="125"/>
      <c r="C193" s="156" t="s">
        <v>926</v>
      </c>
      <c r="D193" s="183"/>
      <c r="E193" s="104"/>
      <c r="F193" s="183">
        <v>7134</v>
      </c>
      <c r="G193" s="104" t="s">
        <v>301</v>
      </c>
      <c r="H193" s="125" t="s">
        <v>979</v>
      </c>
      <c r="I193" s="125" t="s">
        <v>625</v>
      </c>
      <c r="J193" s="125">
        <v>1</v>
      </c>
      <c r="K193" s="125"/>
      <c r="L193" s="125">
        <v>2025</v>
      </c>
    </row>
    <row r="194" spans="2:12" s="43" customFormat="1" ht="20.25" customHeight="1" x14ac:dyDescent="0.25">
      <c r="B194" s="125"/>
      <c r="C194" s="156" t="s">
        <v>926</v>
      </c>
      <c r="D194" s="183"/>
      <c r="E194" s="104"/>
      <c r="F194" s="183">
        <v>7134</v>
      </c>
      <c r="G194" s="104" t="s">
        <v>301</v>
      </c>
      <c r="H194" s="125" t="s">
        <v>980</v>
      </c>
      <c r="I194" s="125" t="s">
        <v>625</v>
      </c>
      <c r="J194" s="125">
        <v>1</v>
      </c>
      <c r="K194" s="125"/>
      <c r="L194" s="125">
        <v>2025</v>
      </c>
    </row>
    <row r="195" spans="2:12" s="43" customFormat="1" ht="20.25" customHeight="1" x14ac:dyDescent="0.25">
      <c r="B195" s="125"/>
      <c r="C195" s="156" t="s">
        <v>926</v>
      </c>
      <c r="D195" s="183"/>
      <c r="E195" s="104"/>
      <c r="F195" s="183">
        <v>7134</v>
      </c>
      <c r="G195" s="104" t="s">
        <v>301</v>
      </c>
      <c r="H195" s="125" t="s">
        <v>981</v>
      </c>
      <c r="I195" s="125" t="s">
        <v>625</v>
      </c>
      <c r="J195" s="125">
        <v>1</v>
      </c>
      <c r="K195" s="125"/>
      <c r="L195" s="125">
        <v>2025</v>
      </c>
    </row>
    <row r="196" spans="2:12" s="43" customFormat="1" ht="20.25" customHeight="1" x14ac:dyDescent="0.25">
      <c r="B196" s="125"/>
      <c r="C196" s="156" t="s">
        <v>927</v>
      </c>
      <c r="D196" s="183"/>
      <c r="E196" s="104"/>
      <c r="F196" s="183">
        <v>14760</v>
      </c>
      <c r="G196" s="104" t="s">
        <v>301</v>
      </c>
      <c r="H196" s="125" t="s">
        <v>982</v>
      </c>
      <c r="I196" s="125" t="s">
        <v>625</v>
      </c>
      <c r="J196" s="125">
        <v>1</v>
      </c>
      <c r="K196" s="125"/>
      <c r="L196" s="125">
        <v>2025</v>
      </c>
    </row>
    <row r="197" spans="2:12" s="43" customFormat="1" ht="20.25" customHeight="1" x14ac:dyDescent="0.25">
      <c r="B197" s="125"/>
      <c r="C197" s="156" t="s">
        <v>928</v>
      </c>
      <c r="D197" s="183"/>
      <c r="E197" s="104"/>
      <c r="F197" s="183">
        <v>11070</v>
      </c>
      <c r="G197" s="104" t="s">
        <v>301</v>
      </c>
      <c r="H197" s="125" t="s">
        <v>983</v>
      </c>
      <c r="I197" s="125" t="s">
        <v>625</v>
      </c>
      <c r="J197" s="125">
        <v>1</v>
      </c>
      <c r="K197" s="125"/>
      <c r="L197" s="125">
        <v>2025</v>
      </c>
    </row>
    <row r="198" spans="2:12" s="43" customFormat="1" ht="20.25" customHeight="1" x14ac:dyDescent="0.25">
      <c r="B198" s="125"/>
      <c r="C198" s="156" t="s">
        <v>928</v>
      </c>
      <c r="D198" s="183"/>
      <c r="E198" s="104"/>
      <c r="F198" s="183">
        <v>11070</v>
      </c>
      <c r="G198" s="104" t="s">
        <v>301</v>
      </c>
      <c r="H198" s="125" t="s">
        <v>984</v>
      </c>
      <c r="I198" s="125" t="s">
        <v>625</v>
      </c>
      <c r="J198" s="125">
        <v>1</v>
      </c>
      <c r="K198" s="125"/>
      <c r="L198" s="125">
        <v>2025</v>
      </c>
    </row>
    <row r="199" spans="2:12" s="43" customFormat="1" ht="20.25" customHeight="1" x14ac:dyDescent="0.25">
      <c r="B199" s="125"/>
      <c r="C199" s="156" t="s">
        <v>929</v>
      </c>
      <c r="D199" s="183"/>
      <c r="E199" s="104"/>
      <c r="F199" s="183">
        <v>15375</v>
      </c>
      <c r="G199" s="104" t="s">
        <v>301</v>
      </c>
      <c r="H199" s="125" t="s">
        <v>985</v>
      </c>
      <c r="I199" s="125" t="s">
        <v>625</v>
      </c>
      <c r="J199" s="125">
        <v>1</v>
      </c>
      <c r="K199" s="125"/>
      <c r="L199" s="125">
        <v>2025</v>
      </c>
    </row>
    <row r="200" spans="2:12" s="43" customFormat="1" ht="20.25" customHeight="1" x14ac:dyDescent="0.25">
      <c r="B200" s="125"/>
      <c r="C200" s="156" t="s">
        <v>929</v>
      </c>
      <c r="D200" s="183"/>
      <c r="E200" s="104"/>
      <c r="F200" s="183">
        <v>15375</v>
      </c>
      <c r="G200" s="104" t="s">
        <v>301</v>
      </c>
      <c r="H200" s="125" t="s">
        <v>986</v>
      </c>
      <c r="I200" s="125" t="s">
        <v>625</v>
      </c>
      <c r="J200" s="125">
        <v>1</v>
      </c>
      <c r="K200" s="125"/>
      <c r="L200" s="125">
        <v>2025</v>
      </c>
    </row>
    <row r="201" spans="2:12" s="43" customFormat="1" ht="20.25" customHeight="1" x14ac:dyDescent="0.25">
      <c r="B201" s="125"/>
      <c r="C201" s="156" t="s">
        <v>930</v>
      </c>
      <c r="D201" s="183"/>
      <c r="E201" s="104"/>
      <c r="F201" s="183">
        <v>10086</v>
      </c>
      <c r="G201" s="104" t="s">
        <v>301</v>
      </c>
      <c r="H201" s="125" t="s">
        <v>987</v>
      </c>
      <c r="I201" s="125" t="s">
        <v>625</v>
      </c>
      <c r="J201" s="125">
        <v>1</v>
      </c>
      <c r="K201" s="125"/>
      <c r="L201" s="125">
        <v>2025</v>
      </c>
    </row>
    <row r="202" spans="2:12" s="43" customFormat="1" ht="20.25" customHeight="1" x14ac:dyDescent="0.25">
      <c r="B202" s="125"/>
      <c r="C202" s="156" t="s">
        <v>930</v>
      </c>
      <c r="D202" s="183"/>
      <c r="E202" s="104"/>
      <c r="F202" s="183">
        <v>10086</v>
      </c>
      <c r="G202" s="104" t="s">
        <v>301</v>
      </c>
      <c r="H202" s="125" t="s">
        <v>988</v>
      </c>
      <c r="I202" s="125" t="s">
        <v>625</v>
      </c>
      <c r="J202" s="125">
        <v>1</v>
      </c>
      <c r="K202" s="125"/>
      <c r="L202" s="125">
        <v>2025</v>
      </c>
    </row>
    <row r="203" spans="2:12" s="43" customFormat="1" ht="20.25" customHeight="1" x14ac:dyDescent="0.25">
      <c r="B203" s="125"/>
      <c r="C203" s="156" t="s">
        <v>930</v>
      </c>
      <c r="D203" s="183"/>
      <c r="E203" s="104"/>
      <c r="F203" s="183">
        <v>10086</v>
      </c>
      <c r="G203" s="104" t="s">
        <v>301</v>
      </c>
      <c r="H203" s="125" t="s">
        <v>989</v>
      </c>
      <c r="I203" s="125" t="s">
        <v>625</v>
      </c>
      <c r="J203" s="125">
        <v>1</v>
      </c>
      <c r="K203" s="125"/>
      <c r="L203" s="125">
        <v>2025</v>
      </c>
    </row>
    <row r="204" spans="2:12" s="43" customFormat="1" ht="20.25" customHeight="1" x14ac:dyDescent="0.25">
      <c r="B204" s="125"/>
      <c r="C204" s="156" t="s">
        <v>930</v>
      </c>
      <c r="D204" s="183"/>
      <c r="E204" s="104"/>
      <c r="F204" s="183">
        <v>10086</v>
      </c>
      <c r="G204" s="104" t="s">
        <v>301</v>
      </c>
      <c r="H204" s="125" t="s">
        <v>990</v>
      </c>
      <c r="I204" s="125" t="s">
        <v>625</v>
      </c>
      <c r="J204" s="125">
        <v>1</v>
      </c>
      <c r="K204" s="125"/>
      <c r="L204" s="125">
        <v>2025</v>
      </c>
    </row>
    <row r="205" spans="2:12" s="43" customFormat="1" ht="20.25" customHeight="1" x14ac:dyDescent="0.25">
      <c r="B205" s="125"/>
      <c r="C205" s="156" t="s">
        <v>930</v>
      </c>
      <c r="D205" s="183"/>
      <c r="E205" s="104"/>
      <c r="F205" s="183">
        <v>10086</v>
      </c>
      <c r="G205" s="104" t="s">
        <v>301</v>
      </c>
      <c r="H205" s="125" t="s">
        <v>991</v>
      </c>
      <c r="I205" s="125" t="s">
        <v>625</v>
      </c>
      <c r="J205" s="125">
        <v>1</v>
      </c>
      <c r="K205" s="125"/>
      <c r="L205" s="125">
        <v>2025</v>
      </c>
    </row>
    <row r="206" spans="2:12" s="43" customFormat="1" ht="20.25" customHeight="1" x14ac:dyDescent="0.25">
      <c r="B206" s="125"/>
      <c r="C206" s="156" t="s">
        <v>930</v>
      </c>
      <c r="D206" s="183"/>
      <c r="E206" s="104"/>
      <c r="F206" s="183">
        <v>10086</v>
      </c>
      <c r="G206" s="104" t="s">
        <v>301</v>
      </c>
      <c r="H206" s="125" t="s">
        <v>992</v>
      </c>
      <c r="I206" s="125" t="s">
        <v>625</v>
      </c>
      <c r="J206" s="125">
        <v>1</v>
      </c>
      <c r="K206" s="125"/>
      <c r="L206" s="125">
        <v>2025</v>
      </c>
    </row>
    <row r="207" spans="2:12" s="43" customFormat="1" ht="20.25" customHeight="1" x14ac:dyDescent="0.25">
      <c r="B207" s="125"/>
      <c r="C207" s="156" t="s">
        <v>930</v>
      </c>
      <c r="D207" s="183"/>
      <c r="E207" s="104"/>
      <c r="F207" s="183">
        <v>10086</v>
      </c>
      <c r="G207" s="104" t="s">
        <v>301</v>
      </c>
      <c r="H207" s="125" t="s">
        <v>993</v>
      </c>
      <c r="I207" s="125" t="s">
        <v>625</v>
      </c>
      <c r="J207" s="125">
        <v>1</v>
      </c>
      <c r="K207" s="125"/>
      <c r="L207" s="125">
        <v>2025</v>
      </c>
    </row>
    <row r="208" spans="2:12" s="43" customFormat="1" ht="20.25" customHeight="1" x14ac:dyDescent="0.25">
      <c r="B208" s="125"/>
      <c r="C208" s="156" t="s">
        <v>930</v>
      </c>
      <c r="D208" s="183"/>
      <c r="E208" s="104"/>
      <c r="F208" s="183">
        <v>10086</v>
      </c>
      <c r="G208" s="104" t="s">
        <v>301</v>
      </c>
      <c r="H208" s="125" t="s">
        <v>994</v>
      </c>
      <c r="I208" s="125" t="s">
        <v>625</v>
      </c>
      <c r="J208" s="125">
        <v>1</v>
      </c>
      <c r="K208" s="125"/>
      <c r="L208" s="125">
        <v>2025</v>
      </c>
    </row>
    <row r="209" spans="2:13" s="43" customFormat="1" ht="20.25" customHeight="1" x14ac:dyDescent="0.25">
      <c r="B209" s="125"/>
      <c r="C209" s="156" t="s">
        <v>931</v>
      </c>
      <c r="D209" s="183"/>
      <c r="E209" s="104"/>
      <c r="F209" s="183">
        <v>6637.08</v>
      </c>
      <c r="G209" s="104" t="s">
        <v>301</v>
      </c>
      <c r="H209" s="125" t="s">
        <v>995</v>
      </c>
      <c r="I209" s="125" t="s">
        <v>625</v>
      </c>
      <c r="J209" s="125">
        <v>1</v>
      </c>
      <c r="K209" s="125"/>
      <c r="L209" s="125">
        <v>2025</v>
      </c>
    </row>
    <row r="210" spans="2:13" s="43" customFormat="1" ht="20.25" customHeight="1" x14ac:dyDescent="0.25">
      <c r="B210" s="125"/>
      <c r="C210" s="156" t="s">
        <v>931</v>
      </c>
      <c r="D210" s="183"/>
      <c r="E210" s="104"/>
      <c r="F210" s="183">
        <v>6637.08</v>
      </c>
      <c r="G210" s="104" t="s">
        <v>301</v>
      </c>
      <c r="H210" s="125" t="s">
        <v>996</v>
      </c>
      <c r="I210" s="125" t="s">
        <v>625</v>
      </c>
      <c r="J210" s="125">
        <v>1</v>
      </c>
      <c r="K210" s="125"/>
      <c r="L210" s="125">
        <v>2025</v>
      </c>
    </row>
    <row r="211" spans="2:13" s="43" customFormat="1" ht="20.25" customHeight="1" x14ac:dyDescent="0.25">
      <c r="B211" s="125"/>
      <c r="C211" s="156" t="s">
        <v>931</v>
      </c>
      <c r="D211" s="183"/>
      <c r="E211" s="104"/>
      <c r="F211" s="183">
        <v>6637.08</v>
      </c>
      <c r="G211" s="104" t="s">
        <v>301</v>
      </c>
      <c r="H211" s="125" t="s">
        <v>997</v>
      </c>
      <c r="I211" s="125" t="s">
        <v>625</v>
      </c>
      <c r="J211" s="125">
        <v>1</v>
      </c>
      <c r="K211" s="125"/>
      <c r="L211" s="125">
        <v>2025</v>
      </c>
    </row>
    <row r="212" spans="2:13" s="43" customFormat="1" ht="20.25" customHeight="1" x14ac:dyDescent="0.25">
      <c r="B212" s="125"/>
      <c r="C212" s="156" t="s">
        <v>932</v>
      </c>
      <c r="D212" s="183"/>
      <c r="E212" s="104"/>
      <c r="F212" s="183">
        <v>2201.6999999999998</v>
      </c>
      <c r="G212" s="104" t="s">
        <v>301</v>
      </c>
      <c r="H212" s="125" t="s">
        <v>998</v>
      </c>
      <c r="I212" s="125" t="s">
        <v>625</v>
      </c>
      <c r="J212" s="125">
        <v>1</v>
      </c>
      <c r="K212" s="125"/>
      <c r="L212" s="125">
        <v>2025</v>
      </c>
    </row>
    <row r="213" spans="2:13" s="43" customFormat="1" ht="20.25" customHeight="1" x14ac:dyDescent="0.25">
      <c r="B213" s="125"/>
      <c r="C213" s="156" t="s">
        <v>932</v>
      </c>
      <c r="D213" s="183"/>
      <c r="E213" s="104"/>
      <c r="F213" s="183">
        <v>2201.6999999999998</v>
      </c>
      <c r="G213" s="104" t="s">
        <v>301</v>
      </c>
      <c r="H213" s="125" t="s">
        <v>999</v>
      </c>
      <c r="I213" s="125" t="s">
        <v>625</v>
      </c>
      <c r="J213" s="125">
        <v>1</v>
      </c>
      <c r="K213" s="125"/>
      <c r="L213" s="125">
        <v>2025</v>
      </c>
    </row>
    <row r="214" spans="2:13" s="43" customFormat="1" ht="20.25" customHeight="1" x14ac:dyDescent="0.25">
      <c r="B214" s="125"/>
      <c r="C214" s="156" t="s">
        <v>932</v>
      </c>
      <c r="D214" s="183"/>
      <c r="E214" s="104"/>
      <c r="F214" s="183">
        <v>2201.6999999999998</v>
      </c>
      <c r="G214" s="104" t="s">
        <v>301</v>
      </c>
      <c r="H214" s="125" t="s">
        <v>1000</v>
      </c>
      <c r="I214" s="125" t="s">
        <v>625</v>
      </c>
      <c r="J214" s="125">
        <v>1</v>
      </c>
      <c r="K214" s="125"/>
      <c r="L214" s="125">
        <v>2025</v>
      </c>
    </row>
    <row r="215" spans="2:13" s="43" customFormat="1" ht="20.25" customHeight="1" x14ac:dyDescent="0.25">
      <c r="B215" s="125"/>
      <c r="C215" s="156" t="s">
        <v>933</v>
      </c>
      <c r="D215" s="183"/>
      <c r="E215" s="104"/>
      <c r="F215" s="183">
        <v>2644.5</v>
      </c>
      <c r="G215" s="104" t="s">
        <v>301</v>
      </c>
      <c r="H215" s="125" t="s">
        <v>1001</v>
      </c>
      <c r="I215" s="125" t="s">
        <v>625</v>
      </c>
      <c r="J215" s="125">
        <v>1</v>
      </c>
      <c r="K215" s="125"/>
      <c r="L215" s="125">
        <v>2025</v>
      </c>
    </row>
    <row r="216" spans="2:13" s="43" customFormat="1" ht="20.25" customHeight="1" x14ac:dyDescent="0.25">
      <c r="B216" s="125"/>
      <c r="C216" s="156" t="s">
        <v>933</v>
      </c>
      <c r="D216" s="183"/>
      <c r="E216" s="104"/>
      <c r="F216" s="183">
        <v>2644.5</v>
      </c>
      <c r="G216" s="104" t="s">
        <v>301</v>
      </c>
      <c r="H216" s="125" t="s">
        <v>1002</v>
      </c>
      <c r="I216" s="125" t="s">
        <v>625</v>
      </c>
      <c r="J216" s="125">
        <v>1</v>
      </c>
      <c r="K216" s="125"/>
      <c r="L216" s="125">
        <v>2025</v>
      </c>
    </row>
    <row r="217" spans="2:13" s="43" customFormat="1" ht="20.25" customHeight="1" x14ac:dyDescent="0.25">
      <c r="B217" s="125"/>
      <c r="C217" s="156" t="s">
        <v>933</v>
      </c>
      <c r="D217" s="183"/>
      <c r="E217" s="104"/>
      <c r="F217" s="183">
        <v>2644.5</v>
      </c>
      <c r="G217" s="104" t="s">
        <v>301</v>
      </c>
      <c r="H217" s="125" t="s">
        <v>1003</v>
      </c>
      <c r="I217" s="125" t="s">
        <v>625</v>
      </c>
      <c r="J217" s="125">
        <v>1</v>
      </c>
      <c r="K217" s="125"/>
      <c r="L217" s="125">
        <v>2025</v>
      </c>
    </row>
    <row r="218" spans="2:13" s="43" customFormat="1" ht="20.25" customHeight="1" x14ac:dyDescent="0.25">
      <c r="B218" s="125"/>
      <c r="C218" s="156" t="s">
        <v>934</v>
      </c>
      <c r="D218" s="183"/>
      <c r="E218" s="104"/>
      <c r="F218" s="183">
        <v>207612</v>
      </c>
      <c r="G218" s="104" t="s">
        <v>301</v>
      </c>
      <c r="H218" s="125" t="s">
        <v>1004</v>
      </c>
      <c r="I218" s="125" t="s">
        <v>625</v>
      </c>
      <c r="J218" s="125">
        <v>1</v>
      </c>
      <c r="K218" s="125"/>
      <c r="L218" s="125">
        <v>2025</v>
      </c>
    </row>
    <row r="219" spans="2:13" s="43" customFormat="1" ht="20.25" customHeight="1" x14ac:dyDescent="0.25">
      <c r="B219" s="125"/>
      <c r="C219" s="156" t="s">
        <v>935</v>
      </c>
      <c r="D219" s="183"/>
      <c r="E219" s="104"/>
      <c r="F219" s="183">
        <v>150000</v>
      </c>
      <c r="G219" s="104" t="s">
        <v>301</v>
      </c>
      <c r="H219" s="125" t="s">
        <v>1005</v>
      </c>
      <c r="I219" s="125" t="s">
        <v>625</v>
      </c>
      <c r="J219" s="125">
        <v>1</v>
      </c>
      <c r="K219" s="125"/>
      <c r="L219" s="125">
        <v>2025</v>
      </c>
    </row>
    <row r="220" spans="2:13" s="43" customFormat="1" ht="20.25" customHeight="1" x14ac:dyDescent="0.25">
      <c r="B220" s="125"/>
      <c r="C220" s="156" t="s">
        <v>935</v>
      </c>
      <c r="D220" s="183"/>
      <c r="E220" s="104"/>
      <c r="F220" s="183">
        <v>150000</v>
      </c>
      <c r="G220" s="104" t="s">
        <v>301</v>
      </c>
      <c r="H220" s="125" t="s">
        <v>1006</v>
      </c>
      <c r="I220" s="125" t="s">
        <v>625</v>
      </c>
      <c r="J220" s="125">
        <v>1</v>
      </c>
      <c r="K220" s="125"/>
      <c r="L220" s="125">
        <v>2025</v>
      </c>
    </row>
    <row r="221" spans="2:13" s="43" customFormat="1" ht="20.25" customHeight="1" x14ac:dyDescent="0.25">
      <c r="B221" s="125"/>
      <c r="C221" s="156" t="s">
        <v>935</v>
      </c>
      <c r="D221" s="183"/>
      <c r="E221" s="104"/>
      <c r="F221" s="183">
        <v>150000</v>
      </c>
      <c r="G221" s="104" t="s">
        <v>301</v>
      </c>
      <c r="H221" s="125" t="s">
        <v>1007</v>
      </c>
      <c r="I221" s="125" t="s">
        <v>625</v>
      </c>
      <c r="J221" s="125">
        <v>1</v>
      </c>
      <c r="K221" s="125"/>
      <c r="L221" s="125">
        <v>2025</v>
      </c>
    </row>
    <row r="222" spans="2:13" s="43" customFormat="1" ht="20.25" customHeight="1" x14ac:dyDescent="0.25">
      <c r="B222" s="125"/>
      <c r="C222" s="302" t="s">
        <v>936</v>
      </c>
      <c r="D222" s="303"/>
      <c r="E222" s="304"/>
      <c r="F222" s="303"/>
      <c r="G222" s="304" t="s">
        <v>301</v>
      </c>
      <c r="H222" s="305" t="s">
        <v>1008</v>
      </c>
      <c r="I222" s="305" t="s">
        <v>625</v>
      </c>
      <c r="J222" s="305">
        <v>1</v>
      </c>
      <c r="K222" s="305"/>
      <c r="L222" s="305">
        <v>2025</v>
      </c>
      <c r="M222" s="191" t="s">
        <v>1133</v>
      </c>
    </row>
    <row r="223" spans="2:13" s="43" customFormat="1" ht="20.25" customHeight="1" x14ac:dyDescent="0.25">
      <c r="B223" s="125"/>
      <c r="C223" s="302" t="s">
        <v>937</v>
      </c>
      <c r="D223" s="303"/>
      <c r="E223" s="304"/>
      <c r="F223" s="303"/>
      <c r="G223" s="304" t="s">
        <v>301</v>
      </c>
      <c r="H223" s="305" t="s">
        <v>1009</v>
      </c>
      <c r="I223" s="305" t="s">
        <v>625</v>
      </c>
      <c r="J223" s="305">
        <v>1</v>
      </c>
      <c r="K223" s="305"/>
      <c r="L223" s="305">
        <v>2025</v>
      </c>
      <c r="M223" s="191" t="s">
        <v>1133</v>
      </c>
    </row>
    <row r="224" spans="2:13" s="43" customFormat="1" ht="20.25" customHeight="1" x14ac:dyDescent="0.25">
      <c r="B224" s="125"/>
      <c r="C224" s="302" t="s">
        <v>937</v>
      </c>
      <c r="D224" s="303"/>
      <c r="E224" s="304"/>
      <c r="F224" s="303"/>
      <c r="G224" s="304" t="s">
        <v>301</v>
      </c>
      <c r="H224" s="305" t="s">
        <v>1010</v>
      </c>
      <c r="I224" s="305" t="s">
        <v>625</v>
      </c>
      <c r="J224" s="305">
        <v>1</v>
      </c>
      <c r="K224" s="305"/>
      <c r="L224" s="305">
        <v>2025</v>
      </c>
      <c r="M224" s="191" t="s">
        <v>1133</v>
      </c>
    </row>
    <row r="225" spans="1:14" s="43" customFormat="1" ht="20.25" customHeight="1" x14ac:dyDescent="0.25">
      <c r="B225" s="125"/>
      <c r="C225" s="156"/>
      <c r="D225" s="183"/>
      <c r="E225" s="104"/>
      <c r="F225" s="183"/>
      <c r="G225" s="197"/>
      <c r="H225" s="125"/>
      <c r="I225" s="125"/>
      <c r="J225" s="125"/>
      <c r="K225" s="125"/>
      <c r="L225" s="125"/>
    </row>
    <row r="226" spans="1:14" s="43" customFormat="1" ht="20.25" customHeight="1" x14ac:dyDescent="0.25">
      <c r="B226" s="125"/>
      <c r="C226" s="156" t="s">
        <v>1011</v>
      </c>
      <c r="D226" s="183"/>
      <c r="E226" s="104"/>
      <c r="F226" s="183">
        <v>30012</v>
      </c>
      <c r="G226" s="104" t="s">
        <v>301</v>
      </c>
      <c r="H226" s="125" t="s">
        <v>1012</v>
      </c>
      <c r="I226" s="125" t="s">
        <v>1013</v>
      </c>
      <c r="J226" s="125"/>
      <c r="K226" s="125"/>
      <c r="L226" s="125">
        <v>2023</v>
      </c>
    </row>
    <row r="227" spans="1:14" s="43" customFormat="1" ht="20.25" customHeight="1" x14ac:dyDescent="0.25">
      <c r="B227" s="125"/>
      <c r="C227" s="156"/>
      <c r="D227" s="183"/>
      <c r="E227" s="104"/>
      <c r="F227" s="183"/>
      <c r="G227" s="104"/>
      <c r="H227" s="125"/>
      <c r="I227" s="125"/>
      <c r="J227" s="125"/>
      <c r="K227" s="125"/>
      <c r="L227" s="125"/>
    </row>
    <row r="228" spans="1:14" s="191" customFormat="1" ht="20.25" hidden="1" customHeight="1" x14ac:dyDescent="0.25">
      <c r="B228" s="192"/>
      <c r="C228" s="196" t="s">
        <v>758</v>
      </c>
      <c r="D228" s="183">
        <v>8610</v>
      </c>
      <c r="E228" s="195" t="s">
        <v>301</v>
      </c>
      <c r="F228" s="295" t="s">
        <v>1014</v>
      </c>
      <c r="G228" s="296"/>
      <c r="H228" s="192" t="s">
        <v>790</v>
      </c>
      <c r="I228" s="192" t="s">
        <v>850</v>
      </c>
      <c r="J228" s="192">
        <v>1</v>
      </c>
      <c r="K228" s="192"/>
      <c r="L228" s="192">
        <v>2018</v>
      </c>
      <c r="M228" s="43"/>
    </row>
    <row r="229" spans="1:14" s="43" customFormat="1" ht="20.25" hidden="1" customHeight="1" x14ac:dyDescent="0.25">
      <c r="A229" s="191"/>
      <c r="B229" s="192"/>
      <c r="C229" s="196" t="s">
        <v>759</v>
      </c>
      <c r="D229" s="183">
        <v>7995</v>
      </c>
      <c r="E229" s="195" t="s">
        <v>301</v>
      </c>
      <c r="F229" s="295" t="s">
        <v>1014</v>
      </c>
      <c r="G229" s="296"/>
      <c r="H229" s="192" t="s">
        <v>791</v>
      </c>
      <c r="I229" s="192" t="s">
        <v>850</v>
      </c>
      <c r="J229" s="192">
        <v>1</v>
      </c>
      <c r="K229" s="192"/>
      <c r="L229" s="192">
        <v>2018</v>
      </c>
    </row>
    <row r="230" spans="1:14" s="43" customFormat="1" ht="20.25" hidden="1" customHeight="1" x14ac:dyDescent="0.25">
      <c r="A230" s="191"/>
      <c r="B230" s="192"/>
      <c r="C230" s="196" t="s">
        <v>760</v>
      </c>
      <c r="D230" s="183">
        <v>2199.0100000000002</v>
      </c>
      <c r="E230" s="195" t="s">
        <v>301</v>
      </c>
      <c r="F230" s="295" t="s">
        <v>1014</v>
      </c>
      <c r="G230" s="296"/>
      <c r="H230" s="192" t="s">
        <v>792</v>
      </c>
      <c r="I230" s="192" t="s">
        <v>850</v>
      </c>
      <c r="J230" s="192">
        <v>1</v>
      </c>
      <c r="K230" s="192"/>
      <c r="L230" s="192">
        <v>2018</v>
      </c>
    </row>
    <row r="231" spans="1:14" s="43" customFormat="1" ht="20.25" hidden="1" customHeight="1" x14ac:dyDescent="0.25">
      <c r="A231" s="191"/>
      <c r="B231" s="192"/>
      <c r="C231" s="196" t="s">
        <v>761</v>
      </c>
      <c r="D231" s="183">
        <v>5756.4</v>
      </c>
      <c r="E231" s="195" t="s">
        <v>301</v>
      </c>
      <c r="F231" s="295" t="s">
        <v>1014</v>
      </c>
      <c r="G231" s="296"/>
      <c r="H231" s="192" t="s">
        <v>793</v>
      </c>
      <c r="I231" s="192" t="s">
        <v>850</v>
      </c>
      <c r="J231" s="192">
        <v>1</v>
      </c>
      <c r="K231" s="192"/>
      <c r="L231" s="192">
        <v>2019</v>
      </c>
    </row>
    <row r="232" spans="1:14" s="43" customFormat="1" ht="20.25" hidden="1" customHeight="1" x14ac:dyDescent="0.25">
      <c r="A232" s="191"/>
      <c r="B232" s="192"/>
      <c r="C232" s="196" t="s">
        <v>762</v>
      </c>
      <c r="D232" s="183">
        <v>3969</v>
      </c>
      <c r="E232" s="195" t="s">
        <v>301</v>
      </c>
      <c r="F232" s="295" t="s">
        <v>1014</v>
      </c>
      <c r="G232" s="296"/>
      <c r="H232" s="192" t="s">
        <v>794</v>
      </c>
      <c r="I232" s="192" t="s">
        <v>850</v>
      </c>
      <c r="J232" s="192">
        <v>1</v>
      </c>
      <c r="K232" s="192"/>
      <c r="L232" s="192">
        <v>2019</v>
      </c>
    </row>
    <row r="233" spans="1:14" s="43" customFormat="1" ht="20.25" hidden="1" customHeight="1" x14ac:dyDescent="0.25">
      <c r="A233" s="191"/>
      <c r="B233" s="192"/>
      <c r="C233" s="196" t="s">
        <v>763</v>
      </c>
      <c r="D233" s="183">
        <v>12298.77</v>
      </c>
      <c r="E233" s="195" t="s">
        <v>301</v>
      </c>
      <c r="F233" s="295" t="s">
        <v>1014</v>
      </c>
      <c r="G233" s="296"/>
      <c r="H233" s="192" t="s">
        <v>795</v>
      </c>
      <c r="I233" s="192" t="s">
        <v>850</v>
      </c>
      <c r="J233" s="192">
        <v>1</v>
      </c>
      <c r="K233" s="192"/>
      <c r="L233" s="192">
        <v>2020</v>
      </c>
      <c r="N233" s="198">
        <f>SUM(D228:D245)</f>
        <v>102408.12999999999</v>
      </c>
    </row>
    <row r="234" spans="1:14" s="43" customFormat="1" ht="20.25" hidden="1" customHeight="1" x14ac:dyDescent="0.25">
      <c r="A234" s="191"/>
      <c r="B234" s="192"/>
      <c r="C234" s="196" t="s">
        <v>764</v>
      </c>
      <c r="D234" s="183">
        <v>5990.1</v>
      </c>
      <c r="E234" s="195" t="s">
        <v>301</v>
      </c>
      <c r="F234" s="295" t="s">
        <v>1014</v>
      </c>
      <c r="G234" s="296"/>
      <c r="H234" s="192" t="s">
        <v>796</v>
      </c>
      <c r="I234" s="192" t="s">
        <v>850</v>
      </c>
      <c r="J234" s="192">
        <v>1</v>
      </c>
      <c r="K234" s="192"/>
      <c r="L234" s="192">
        <v>2020</v>
      </c>
    </row>
    <row r="235" spans="1:14" s="43" customFormat="1" ht="20.25" hidden="1" customHeight="1" x14ac:dyDescent="0.25">
      <c r="A235" s="191"/>
      <c r="B235" s="192"/>
      <c r="C235" s="196" t="s">
        <v>765</v>
      </c>
      <c r="D235" s="183">
        <v>5990.1</v>
      </c>
      <c r="E235" s="195" t="s">
        <v>301</v>
      </c>
      <c r="F235" s="295" t="s">
        <v>1014</v>
      </c>
      <c r="G235" s="296"/>
      <c r="H235" s="192" t="s">
        <v>797</v>
      </c>
      <c r="I235" s="192" t="s">
        <v>850</v>
      </c>
      <c r="J235" s="192">
        <v>1</v>
      </c>
      <c r="K235" s="192"/>
      <c r="L235" s="192">
        <v>2020</v>
      </c>
    </row>
    <row r="236" spans="1:14" s="43" customFormat="1" ht="20.25" hidden="1" customHeight="1" x14ac:dyDescent="0.25">
      <c r="A236" s="191"/>
      <c r="B236" s="192"/>
      <c r="C236" s="196" t="s">
        <v>766</v>
      </c>
      <c r="D236" s="183">
        <v>4999.95</v>
      </c>
      <c r="E236" s="195" t="s">
        <v>301</v>
      </c>
      <c r="F236" s="295" t="s">
        <v>1014</v>
      </c>
      <c r="G236" s="296"/>
      <c r="H236" s="192" t="s">
        <v>798</v>
      </c>
      <c r="I236" s="192" t="s">
        <v>850</v>
      </c>
      <c r="J236" s="192">
        <v>1</v>
      </c>
      <c r="K236" s="192"/>
      <c r="L236" s="192">
        <v>2020</v>
      </c>
    </row>
    <row r="237" spans="1:14" s="43" customFormat="1" ht="20.25" hidden="1" customHeight="1" x14ac:dyDescent="0.25">
      <c r="A237" s="191"/>
      <c r="B237" s="192"/>
      <c r="C237" s="196" t="s">
        <v>767</v>
      </c>
      <c r="D237" s="183">
        <v>4999.95</v>
      </c>
      <c r="E237" s="195" t="s">
        <v>301</v>
      </c>
      <c r="F237" s="295" t="s">
        <v>1014</v>
      </c>
      <c r="G237" s="296"/>
      <c r="H237" s="192" t="s">
        <v>799</v>
      </c>
      <c r="I237" s="192" t="s">
        <v>850</v>
      </c>
      <c r="J237" s="192">
        <v>1</v>
      </c>
      <c r="K237" s="192"/>
      <c r="L237" s="192">
        <v>2020</v>
      </c>
    </row>
    <row r="238" spans="1:14" s="43" customFormat="1" ht="20.25" hidden="1" customHeight="1" x14ac:dyDescent="0.25">
      <c r="A238" s="191"/>
      <c r="B238" s="192"/>
      <c r="C238" s="196" t="s">
        <v>768</v>
      </c>
      <c r="D238" s="183">
        <v>4999.95</v>
      </c>
      <c r="E238" s="195" t="s">
        <v>301</v>
      </c>
      <c r="F238" s="295" t="s">
        <v>1014</v>
      </c>
      <c r="G238" s="296"/>
      <c r="H238" s="192" t="s">
        <v>800</v>
      </c>
      <c r="I238" s="192" t="s">
        <v>850</v>
      </c>
      <c r="J238" s="192">
        <v>1</v>
      </c>
      <c r="K238" s="192"/>
      <c r="L238" s="192">
        <v>2020</v>
      </c>
    </row>
    <row r="239" spans="1:14" s="43" customFormat="1" ht="20.25" hidden="1" customHeight="1" x14ac:dyDescent="0.25">
      <c r="A239" s="191"/>
      <c r="B239" s="192"/>
      <c r="C239" s="196" t="s">
        <v>769</v>
      </c>
      <c r="D239" s="183">
        <v>4999.95</v>
      </c>
      <c r="E239" s="195" t="s">
        <v>301</v>
      </c>
      <c r="F239" s="295" t="s">
        <v>1014</v>
      </c>
      <c r="G239" s="296"/>
      <c r="H239" s="192" t="s">
        <v>801</v>
      </c>
      <c r="I239" s="192" t="s">
        <v>850</v>
      </c>
      <c r="J239" s="192">
        <v>1</v>
      </c>
      <c r="K239" s="192"/>
      <c r="L239" s="192">
        <v>2020</v>
      </c>
    </row>
    <row r="240" spans="1:14" s="43" customFormat="1" ht="20.25" hidden="1" customHeight="1" x14ac:dyDescent="0.25">
      <c r="A240" s="191"/>
      <c r="B240" s="192"/>
      <c r="C240" s="196" t="s">
        <v>770</v>
      </c>
      <c r="D240" s="183">
        <v>4999.95</v>
      </c>
      <c r="E240" s="195" t="s">
        <v>301</v>
      </c>
      <c r="F240" s="295" t="s">
        <v>1014</v>
      </c>
      <c r="G240" s="296"/>
      <c r="H240" s="192" t="s">
        <v>802</v>
      </c>
      <c r="I240" s="192" t="s">
        <v>850</v>
      </c>
      <c r="J240" s="192">
        <v>1</v>
      </c>
      <c r="K240" s="192"/>
      <c r="L240" s="192">
        <v>2020</v>
      </c>
    </row>
    <row r="241" spans="1:12" s="43" customFormat="1" ht="20.25" hidden="1" customHeight="1" x14ac:dyDescent="0.25">
      <c r="A241" s="191"/>
      <c r="B241" s="192"/>
      <c r="C241" s="196" t="s">
        <v>771</v>
      </c>
      <c r="D241" s="183">
        <v>4920</v>
      </c>
      <c r="E241" s="195" t="s">
        <v>301</v>
      </c>
      <c r="F241" s="295" t="s">
        <v>1014</v>
      </c>
      <c r="G241" s="296"/>
      <c r="H241" s="192" t="s">
        <v>803</v>
      </c>
      <c r="I241" s="192" t="s">
        <v>850</v>
      </c>
      <c r="J241" s="192">
        <v>1</v>
      </c>
      <c r="K241" s="192"/>
      <c r="L241" s="192">
        <v>2020</v>
      </c>
    </row>
    <row r="242" spans="1:12" s="43" customFormat="1" ht="20.25" hidden="1" customHeight="1" x14ac:dyDescent="0.25">
      <c r="A242" s="191"/>
      <c r="B242" s="192"/>
      <c r="C242" s="196" t="s">
        <v>772</v>
      </c>
      <c r="D242" s="183">
        <v>4920</v>
      </c>
      <c r="E242" s="195" t="s">
        <v>301</v>
      </c>
      <c r="F242" s="295" t="s">
        <v>1014</v>
      </c>
      <c r="G242" s="296"/>
      <c r="H242" s="192" t="s">
        <v>804</v>
      </c>
      <c r="I242" s="192" t="s">
        <v>850</v>
      </c>
      <c r="J242" s="192">
        <v>1</v>
      </c>
      <c r="K242" s="192"/>
      <c r="L242" s="192">
        <v>2020</v>
      </c>
    </row>
    <row r="243" spans="1:12" s="43" customFormat="1" ht="20.25" hidden="1" customHeight="1" x14ac:dyDescent="0.25">
      <c r="A243" s="191"/>
      <c r="B243" s="192"/>
      <c r="C243" s="196" t="s">
        <v>773</v>
      </c>
      <c r="D243" s="183">
        <v>4920</v>
      </c>
      <c r="E243" s="195" t="s">
        <v>301</v>
      </c>
      <c r="F243" s="295" t="s">
        <v>1014</v>
      </c>
      <c r="G243" s="296"/>
      <c r="H243" s="192" t="s">
        <v>805</v>
      </c>
      <c r="I243" s="192" t="s">
        <v>850</v>
      </c>
      <c r="J243" s="192">
        <v>1</v>
      </c>
      <c r="K243" s="192"/>
      <c r="L243" s="192">
        <v>2020</v>
      </c>
    </row>
    <row r="244" spans="1:12" s="43" customFormat="1" ht="20.25" hidden="1" customHeight="1" x14ac:dyDescent="0.25">
      <c r="A244" s="191"/>
      <c r="B244" s="192"/>
      <c r="C244" s="196" t="s">
        <v>774</v>
      </c>
      <c r="D244" s="183">
        <v>4920</v>
      </c>
      <c r="E244" s="195" t="s">
        <v>301</v>
      </c>
      <c r="F244" s="295" t="s">
        <v>1014</v>
      </c>
      <c r="G244" s="296"/>
      <c r="H244" s="192" t="s">
        <v>806</v>
      </c>
      <c r="I244" s="192" t="s">
        <v>850</v>
      </c>
      <c r="J244" s="192">
        <v>1</v>
      </c>
      <c r="K244" s="192"/>
      <c r="L244" s="192">
        <v>2020</v>
      </c>
    </row>
    <row r="245" spans="1:12" s="43" customFormat="1" ht="20.25" hidden="1" customHeight="1" x14ac:dyDescent="0.25">
      <c r="A245" s="191"/>
      <c r="B245" s="192"/>
      <c r="C245" s="196" t="s">
        <v>775</v>
      </c>
      <c r="D245" s="183">
        <v>4920</v>
      </c>
      <c r="E245" s="195" t="s">
        <v>301</v>
      </c>
      <c r="F245" s="295" t="s">
        <v>1014</v>
      </c>
      <c r="G245" s="296"/>
      <c r="H245" s="192" t="s">
        <v>807</v>
      </c>
      <c r="I245" s="192" t="s">
        <v>850</v>
      </c>
      <c r="J245" s="192">
        <v>1</v>
      </c>
      <c r="K245" s="192"/>
      <c r="L245" s="192">
        <v>2020</v>
      </c>
    </row>
    <row r="246" spans="1:12" s="43" customFormat="1" ht="20.25" customHeight="1" x14ac:dyDescent="0.25">
      <c r="B246" s="125"/>
      <c r="C246" s="156" t="s">
        <v>776</v>
      </c>
      <c r="D246" s="183"/>
      <c r="E246" s="104" t="s">
        <v>301</v>
      </c>
      <c r="F246" s="183">
        <v>4979.04</v>
      </c>
      <c r="G246" s="104" t="s">
        <v>301</v>
      </c>
      <c r="H246" s="125" t="s">
        <v>808</v>
      </c>
      <c r="I246" s="125" t="s">
        <v>850</v>
      </c>
      <c r="J246" s="125">
        <v>1</v>
      </c>
      <c r="K246" s="125"/>
      <c r="L246" s="125">
        <v>2021</v>
      </c>
    </row>
    <row r="247" spans="1:12" s="43" customFormat="1" ht="20.25" customHeight="1" x14ac:dyDescent="0.25">
      <c r="B247" s="125"/>
      <c r="C247" s="156" t="s">
        <v>776</v>
      </c>
      <c r="D247" s="183"/>
      <c r="E247" s="104" t="s">
        <v>301</v>
      </c>
      <c r="F247" s="183">
        <v>4979.04</v>
      </c>
      <c r="G247" s="104" t="s">
        <v>301</v>
      </c>
      <c r="H247" s="125" t="s">
        <v>809</v>
      </c>
      <c r="I247" s="125" t="s">
        <v>850</v>
      </c>
      <c r="J247" s="125">
        <v>1</v>
      </c>
      <c r="K247" s="125"/>
      <c r="L247" s="125">
        <v>2021</v>
      </c>
    </row>
    <row r="248" spans="1:12" s="43" customFormat="1" ht="20.25" customHeight="1" x14ac:dyDescent="0.25">
      <c r="B248" s="125"/>
      <c r="C248" s="156" t="s">
        <v>776</v>
      </c>
      <c r="D248" s="183"/>
      <c r="E248" s="104" t="s">
        <v>301</v>
      </c>
      <c r="F248" s="183">
        <v>4979.04</v>
      </c>
      <c r="G248" s="104" t="s">
        <v>301</v>
      </c>
      <c r="H248" s="125" t="s">
        <v>810</v>
      </c>
      <c r="I248" s="125" t="s">
        <v>850</v>
      </c>
      <c r="J248" s="125">
        <v>1</v>
      </c>
      <c r="K248" s="125"/>
      <c r="L248" s="125">
        <v>2021</v>
      </c>
    </row>
    <row r="249" spans="1:12" s="43" customFormat="1" ht="20.25" customHeight="1" x14ac:dyDescent="0.25">
      <c r="B249" s="125"/>
      <c r="C249" s="156" t="s">
        <v>776</v>
      </c>
      <c r="D249" s="183"/>
      <c r="E249" s="104" t="s">
        <v>301</v>
      </c>
      <c r="F249" s="183">
        <v>4979.04</v>
      </c>
      <c r="G249" s="104" t="s">
        <v>301</v>
      </c>
      <c r="H249" s="125" t="s">
        <v>811</v>
      </c>
      <c r="I249" s="125" t="s">
        <v>850</v>
      </c>
      <c r="J249" s="125">
        <v>1</v>
      </c>
      <c r="K249" s="125"/>
      <c r="L249" s="125">
        <v>2021</v>
      </c>
    </row>
    <row r="250" spans="1:12" s="43" customFormat="1" ht="20.25" customHeight="1" x14ac:dyDescent="0.25">
      <c r="B250" s="125"/>
      <c r="C250" s="156" t="s">
        <v>776</v>
      </c>
      <c r="D250" s="183"/>
      <c r="E250" s="104" t="s">
        <v>301</v>
      </c>
      <c r="F250" s="183">
        <v>4979.04</v>
      </c>
      <c r="G250" s="104" t="s">
        <v>301</v>
      </c>
      <c r="H250" s="125" t="s">
        <v>812</v>
      </c>
      <c r="I250" s="125" t="s">
        <v>850</v>
      </c>
      <c r="J250" s="125">
        <v>1</v>
      </c>
      <c r="K250" s="125"/>
      <c r="L250" s="125">
        <v>2021</v>
      </c>
    </row>
    <row r="251" spans="1:12" s="43" customFormat="1" ht="20.25" customHeight="1" x14ac:dyDescent="0.25">
      <c r="B251" s="125"/>
      <c r="C251" s="156" t="s">
        <v>776</v>
      </c>
      <c r="D251" s="183"/>
      <c r="E251" s="104" t="s">
        <v>301</v>
      </c>
      <c r="F251" s="183">
        <v>4979.04</v>
      </c>
      <c r="G251" s="104" t="s">
        <v>301</v>
      </c>
      <c r="H251" s="125" t="s">
        <v>813</v>
      </c>
      <c r="I251" s="125" t="s">
        <v>850</v>
      </c>
      <c r="J251" s="125">
        <v>1</v>
      </c>
      <c r="K251" s="125"/>
      <c r="L251" s="125">
        <v>2021</v>
      </c>
    </row>
    <row r="252" spans="1:12" s="43" customFormat="1" ht="20.25" customHeight="1" x14ac:dyDescent="0.25">
      <c r="B252" s="125"/>
      <c r="C252" s="156" t="s">
        <v>776</v>
      </c>
      <c r="D252" s="183"/>
      <c r="E252" s="104" t="s">
        <v>301</v>
      </c>
      <c r="F252" s="183">
        <v>4979.04</v>
      </c>
      <c r="G252" s="104" t="s">
        <v>301</v>
      </c>
      <c r="H252" s="125" t="s">
        <v>814</v>
      </c>
      <c r="I252" s="125" t="s">
        <v>850</v>
      </c>
      <c r="J252" s="125">
        <v>1</v>
      </c>
      <c r="K252" s="125"/>
      <c r="L252" s="125">
        <v>2021</v>
      </c>
    </row>
    <row r="253" spans="1:12" s="43" customFormat="1" ht="20.25" customHeight="1" x14ac:dyDescent="0.25">
      <c r="B253" s="125"/>
      <c r="C253" s="156" t="s">
        <v>777</v>
      </c>
      <c r="D253" s="183"/>
      <c r="E253" s="104" t="s">
        <v>301</v>
      </c>
      <c r="F253" s="183">
        <v>4979.04</v>
      </c>
      <c r="G253" s="104" t="s">
        <v>301</v>
      </c>
      <c r="H253" s="125" t="s">
        <v>815</v>
      </c>
      <c r="I253" s="125" t="s">
        <v>850</v>
      </c>
      <c r="J253" s="125">
        <v>1</v>
      </c>
      <c r="K253" s="125"/>
      <c r="L253" s="125">
        <v>2021</v>
      </c>
    </row>
    <row r="254" spans="1:12" s="43" customFormat="1" ht="20.25" customHeight="1" x14ac:dyDescent="0.25">
      <c r="B254" s="125"/>
      <c r="C254" s="156" t="s">
        <v>776</v>
      </c>
      <c r="D254" s="183"/>
      <c r="E254" s="104" t="s">
        <v>301</v>
      </c>
      <c r="F254" s="183">
        <v>4979.04</v>
      </c>
      <c r="G254" s="104" t="s">
        <v>301</v>
      </c>
      <c r="H254" s="125" t="s">
        <v>816</v>
      </c>
      <c r="I254" s="125" t="s">
        <v>850</v>
      </c>
      <c r="J254" s="125">
        <v>1</v>
      </c>
      <c r="K254" s="125"/>
      <c r="L254" s="125">
        <v>2021</v>
      </c>
    </row>
    <row r="255" spans="1:12" s="43" customFormat="1" ht="20.25" customHeight="1" x14ac:dyDescent="0.25">
      <c r="B255" s="125"/>
      <c r="C255" s="156" t="s">
        <v>776</v>
      </c>
      <c r="D255" s="183"/>
      <c r="E255" s="104" t="s">
        <v>301</v>
      </c>
      <c r="F255" s="183">
        <v>4979.04</v>
      </c>
      <c r="G255" s="104" t="s">
        <v>301</v>
      </c>
      <c r="H255" s="125" t="s">
        <v>817</v>
      </c>
      <c r="I255" s="125" t="s">
        <v>850</v>
      </c>
      <c r="J255" s="125">
        <v>1</v>
      </c>
      <c r="K255" s="125"/>
      <c r="L255" s="125">
        <v>2021</v>
      </c>
    </row>
    <row r="256" spans="1:12" s="43" customFormat="1" ht="20.25" customHeight="1" x14ac:dyDescent="0.25">
      <c r="B256" s="125"/>
      <c r="C256" s="156" t="s">
        <v>776</v>
      </c>
      <c r="D256" s="183"/>
      <c r="E256" s="104" t="s">
        <v>301</v>
      </c>
      <c r="F256" s="183">
        <v>4979.04</v>
      </c>
      <c r="G256" s="104" t="s">
        <v>301</v>
      </c>
      <c r="H256" s="125" t="s">
        <v>818</v>
      </c>
      <c r="I256" s="125" t="s">
        <v>850</v>
      </c>
      <c r="J256" s="125">
        <v>1</v>
      </c>
      <c r="K256" s="125"/>
      <c r="L256" s="125">
        <v>2021</v>
      </c>
    </row>
    <row r="257" spans="2:12" s="43" customFormat="1" ht="20.25" customHeight="1" x14ac:dyDescent="0.25">
      <c r="B257" s="125"/>
      <c r="C257" s="156" t="s">
        <v>776</v>
      </c>
      <c r="D257" s="183"/>
      <c r="E257" s="104" t="s">
        <v>301</v>
      </c>
      <c r="F257" s="183">
        <v>4979.04</v>
      </c>
      <c r="G257" s="104" t="s">
        <v>301</v>
      </c>
      <c r="H257" s="125" t="s">
        <v>819</v>
      </c>
      <c r="I257" s="125" t="s">
        <v>850</v>
      </c>
      <c r="J257" s="125">
        <v>1</v>
      </c>
      <c r="K257" s="125"/>
      <c r="L257" s="125">
        <v>2021</v>
      </c>
    </row>
    <row r="258" spans="2:12" s="43" customFormat="1" ht="20.25" customHeight="1" x14ac:dyDescent="0.25">
      <c r="B258" s="125"/>
      <c r="C258" s="156" t="s">
        <v>776</v>
      </c>
      <c r="D258" s="183"/>
      <c r="E258" s="104" t="s">
        <v>301</v>
      </c>
      <c r="F258" s="183">
        <v>4979.04</v>
      </c>
      <c r="G258" s="104" t="s">
        <v>301</v>
      </c>
      <c r="H258" s="125" t="s">
        <v>820</v>
      </c>
      <c r="I258" s="125" t="s">
        <v>850</v>
      </c>
      <c r="J258" s="125">
        <v>1</v>
      </c>
      <c r="K258" s="125"/>
      <c r="L258" s="125">
        <v>2021</v>
      </c>
    </row>
    <row r="259" spans="2:12" s="43" customFormat="1" ht="20.25" customHeight="1" x14ac:dyDescent="0.25">
      <c r="B259" s="125"/>
      <c r="C259" s="156" t="s">
        <v>777</v>
      </c>
      <c r="D259" s="183"/>
      <c r="E259" s="104" t="s">
        <v>301</v>
      </c>
      <c r="F259" s="183">
        <v>4979.04</v>
      </c>
      <c r="G259" s="104" t="s">
        <v>301</v>
      </c>
      <c r="H259" s="125" t="s">
        <v>821</v>
      </c>
      <c r="I259" s="125" t="s">
        <v>850</v>
      </c>
      <c r="J259" s="125">
        <v>1</v>
      </c>
      <c r="K259" s="125"/>
      <c r="L259" s="125">
        <v>2021</v>
      </c>
    </row>
    <row r="260" spans="2:12" s="43" customFormat="1" ht="20.25" customHeight="1" x14ac:dyDescent="0.25">
      <c r="B260" s="125"/>
      <c r="C260" s="156" t="s">
        <v>776</v>
      </c>
      <c r="D260" s="183"/>
      <c r="E260" s="104" t="s">
        <v>301</v>
      </c>
      <c r="F260" s="183">
        <v>4979.04</v>
      </c>
      <c r="G260" s="104" t="s">
        <v>301</v>
      </c>
      <c r="H260" s="125" t="s">
        <v>822</v>
      </c>
      <c r="I260" s="125" t="s">
        <v>850</v>
      </c>
      <c r="J260" s="125">
        <v>1</v>
      </c>
      <c r="K260" s="125"/>
      <c r="L260" s="125">
        <v>2021</v>
      </c>
    </row>
    <row r="261" spans="2:12" s="43" customFormat="1" ht="20.25" customHeight="1" x14ac:dyDescent="0.25">
      <c r="B261" s="125"/>
      <c r="C261" s="156" t="s">
        <v>776</v>
      </c>
      <c r="D261" s="183"/>
      <c r="E261" s="104" t="s">
        <v>301</v>
      </c>
      <c r="F261" s="183">
        <v>4979.04</v>
      </c>
      <c r="G261" s="104" t="s">
        <v>301</v>
      </c>
      <c r="H261" s="125" t="s">
        <v>823</v>
      </c>
      <c r="I261" s="125" t="s">
        <v>850</v>
      </c>
      <c r="J261" s="125">
        <v>1</v>
      </c>
      <c r="K261" s="125"/>
      <c r="L261" s="125">
        <v>2021</v>
      </c>
    </row>
    <row r="262" spans="2:12" s="43" customFormat="1" ht="20.25" customHeight="1" x14ac:dyDescent="0.25">
      <c r="B262" s="125"/>
      <c r="C262" s="156" t="s">
        <v>776</v>
      </c>
      <c r="D262" s="183"/>
      <c r="E262" s="104" t="s">
        <v>301</v>
      </c>
      <c r="F262" s="183">
        <v>4979.04</v>
      </c>
      <c r="G262" s="104" t="s">
        <v>301</v>
      </c>
      <c r="H262" s="125" t="s">
        <v>824</v>
      </c>
      <c r="I262" s="125" t="s">
        <v>850</v>
      </c>
      <c r="J262" s="125">
        <v>1</v>
      </c>
      <c r="K262" s="125"/>
      <c r="L262" s="125">
        <v>2021</v>
      </c>
    </row>
    <row r="263" spans="2:12" s="43" customFormat="1" ht="20.25" customHeight="1" x14ac:dyDescent="0.25">
      <c r="B263" s="125"/>
      <c r="C263" s="156" t="s">
        <v>776</v>
      </c>
      <c r="D263" s="183"/>
      <c r="E263" s="104" t="s">
        <v>301</v>
      </c>
      <c r="F263" s="183">
        <v>4979.04</v>
      </c>
      <c r="G263" s="104" t="s">
        <v>301</v>
      </c>
      <c r="H263" s="125" t="s">
        <v>825</v>
      </c>
      <c r="I263" s="125" t="s">
        <v>850</v>
      </c>
      <c r="J263" s="125">
        <v>1</v>
      </c>
      <c r="K263" s="125"/>
      <c r="L263" s="125">
        <v>2021</v>
      </c>
    </row>
    <row r="264" spans="2:12" s="43" customFormat="1" ht="20.25" customHeight="1" x14ac:dyDescent="0.25">
      <c r="B264" s="125"/>
      <c r="C264" s="156" t="s">
        <v>776</v>
      </c>
      <c r="D264" s="183"/>
      <c r="E264" s="104" t="s">
        <v>301</v>
      </c>
      <c r="F264" s="183">
        <v>4979.04</v>
      </c>
      <c r="G264" s="104" t="s">
        <v>301</v>
      </c>
      <c r="H264" s="125" t="s">
        <v>826</v>
      </c>
      <c r="I264" s="125" t="s">
        <v>850</v>
      </c>
      <c r="J264" s="125">
        <v>1</v>
      </c>
      <c r="K264" s="125"/>
      <c r="L264" s="125">
        <v>2021</v>
      </c>
    </row>
    <row r="265" spans="2:12" s="43" customFormat="1" ht="20.25" customHeight="1" x14ac:dyDescent="0.25">
      <c r="B265" s="125"/>
      <c r="C265" s="156" t="s">
        <v>776</v>
      </c>
      <c r="D265" s="183"/>
      <c r="E265" s="104" t="s">
        <v>301</v>
      </c>
      <c r="F265" s="183">
        <v>4979.04</v>
      </c>
      <c r="G265" s="104" t="s">
        <v>301</v>
      </c>
      <c r="H265" s="125" t="s">
        <v>827</v>
      </c>
      <c r="I265" s="125" t="s">
        <v>850</v>
      </c>
      <c r="J265" s="125">
        <v>1</v>
      </c>
      <c r="K265" s="125"/>
      <c r="L265" s="125">
        <v>2021</v>
      </c>
    </row>
    <row r="266" spans="2:12" s="43" customFormat="1" ht="20.25" customHeight="1" x14ac:dyDescent="0.25">
      <c r="B266" s="125"/>
      <c r="C266" s="156" t="s">
        <v>776</v>
      </c>
      <c r="D266" s="183"/>
      <c r="E266" s="104" t="s">
        <v>301</v>
      </c>
      <c r="F266" s="183">
        <v>4979.04</v>
      </c>
      <c r="G266" s="104" t="s">
        <v>301</v>
      </c>
      <c r="H266" s="125" t="s">
        <v>828</v>
      </c>
      <c r="I266" s="125" t="s">
        <v>850</v>
      </c>
      <c r="J266" s="125">
        <v>1</v>
      </c>
      <c r="K266" s="125"/>
      <c r="L266" s="125">
        <v>2021</v>
      </c>
    </row>
    <row r="267" spans="2:12" s="43" customFormat="1" ht="20.25" customHeight="1" x14ac:dyDescent="0.25">
      <c r="B267" s="125"/>
      <c r="C267" s="156" t="s">
        <v>778</v>
      </c>
      <c r="D267" s="183"/>
      <c r="E267" s="104" t="s">
        <v>301</v>
      </c>
      <c r="F267" s="183">
        <v>4257.03</v>
      </c>
      <c r="G267" s="104" t="s">
        <v>301</v>
      </c>
      <c r="H267" s="125" t="s">
        <v>829</v>
      </c>
      <c r="I267" s="125" t="s">
        <v>850</v>
      </c>
      <c r="J267" s="125">
        <v>1</v>
      </c>
      <c r="K267" s="125"/>
      <c r="L267" s="125">
        <v>2022</v>
      </c>
    </row>
    <row r="268" spans="2:12" s="43" customFormat="1" ht="20.25" customHeight="1" x14ac:dyDescent="0.25">
      <c r="B268" s="125"/>
      <c r="C268" s="156" t="s">
        <v>778</v>
      </c>
      <c r="D268" s="183"/>
      <c r="E268" s="104" t="s">
        <v>301</v>
      </c>
      <c r="F268" s="183">
        <v>4257.03</v>
      </c>
      <c r="G268" s="104" t="s">
        <v>301</v>
      </c>
      <c r="H268" s="125" t="s">
        <v>830</v>
      </c>
      <c r="I268" s="125" t="s">
        <v>850</v>
      </c>
      <c r="J268" s="125">
        <v>1</v>
      </c>
      <c r="K268" s="125"/>
      <c r="L268" s="125">
        <v>2022</v>
      </c>
    </row>
    <row r="269" spans="2:12" s="43" customFormat="1" ht="20.25" customHeight="1" x14ac:dyDescent="0.25">
      <c r="B269" s="125"/>
      <c r="C269" s="156" t="s">
        <v>778</v>
      </c>
      <c r="D269" s="183"/>
      <c r="E269" s="104" t="s">
        <v>301</v>
      </c>
      <c r="F269" s="183">
        <v>4257.03</v>
      </c>
      <c r="G269" s="104" t="s">
        <v>301</v>
      </c>
      <c r="H269" s="125" t="s">
        <v>831</v>
      </c>
      <c r="I269" s="125" t="s">
        <v>850</v>
      </c>
      <c r="J269" s="125">
        <v>1</v>
      </c>
      <c r="K269" s="125"/>
      <c r="L269" s="125">
        <v>2022</v>
      </c>
    </row>
    <row r="270" spans="2:12" s="43" customFormat="1" ht="20.25" customHeight="1" x14ac:dyDescent="0.25">
      <c r="B270" s="125"/>
      <c r="C270" s="156" t="s">
        <v>778</v>
      </c>
      <c r="D270" s="183"/>
      <c r="E270" s="104" t="s">
        <v>301</v>
      </c>
      <c r="F270" s="183">
        <v>4257.03</v>
      </c>
      <c r="G270" s="104" t="s">
        <v>301</v>
      </c>
      <c r="H270" s="125" t="s">
        <v>832</v>
      </c>
      <c r="I270" s="125" t="s">
        <v>850</v>
      </c>
      <c r="J270" s="125">
        <v>1</v>
      </c>
      <c r="K270" s="125"/>
      <c r="L270" s="125">
        <v>2022</v>
      </c>
    </row>
    <row r="271" spans="2:12" s="43" customFormat="1" ht="20.25" customHeight="1" x14ac:dyDescent="0.25">
      <c r="B271" s="125"/>
      <c r="C271" s="156" t="s">
        <v>778</v>
      </c>
      <c r="D271" s="183"/>
      <c r="E271" s="104" t="s">
        <v>301</v>
      </c>
      <c r="F271" s="183">
        <v>4257.03</v>
      </c>
      <c r="G271" s="104" t="s">
        <v>301</v>
      </c>
      <c r="H271" s="125" t="s">
        <v>833</v>
      </c>
      <c r="I271" s="125" t="s">
        <v>850</v>
      </c>
      <c r="J271" s="125">
        <v>1</v>
      </c>
      <c r="K271" s="125"/>
      <c r="L271" s="125">
        <v>2022</v>
      </c>
    </row>
    <row r="272" spans="2:12" s="43" customFormat="1" ht="20.25" customHeight="1" x14ac:dyDescent="0.25">
      <c r="B272" s="125"/>
      <c r="C272" s="156" t="s">
        <v>778</v>
      </c>
      <c r="D272" s="183"/>
      <c r="E272" s="104" t="s">
        <v>301</v>
      </c>
      <c r="F272" s="183">
        <v>4257.03</v>
      </c>
      <c r="G272" s="104" t="s">
        <v>301</v>
      </c>
      <c r="H272" s="125" t="s">
        <v>834</v>
      </c>
      <c r="I272" s="125" t="s">
        <v>850</v>
      </c>
      <c r="J272" s="125">
        <v>1</v>
      </c>
      <c r="K272" s="125"/>
      <c r="L272" s="125">
        <v>2022</v>
      </c>
    </row>
    <row r="273" spans="2:12" s="43" customFormat="1" ht="20.25" customHeight="1" x14ac:dyDescent="0.25">
      <c r="B273" s="125"/>
      <c r="C273" s="156" t="s">
        <v>778</v>
      </c>
      <c r="D273" s="183"/>
      <c r="E273" s="104" t="s">
        <v>301</v>
      </c>
      <c r="F273" s="183">
        <v>4257.03</v>
      </c>
      <c r="G273" s="104" t="s">
        <v>301</v>
      </c>
      <c r="H273" s="125" t="s">
        <v>835</v>
      </c>
      <c r="I273" s="125" t="s">
        <v>850</v>
      </c>
      <c r="J273" s="125">
        <v>1</v>
      </c>
      <c r="K273" s="125"/>
      <c r="L273" s="125">
        <v>2022</v>
      </c>
    </row>
    <row r="274" spans="2:12" s="43" customFormat="1" ht="20.25" customHeight="1" x14ac:dyDescent="0.25">
      <c r="B274" s="125"/>
      <c r="C274" s="156" t="s">
        <v>778</v>
      </c>
      <c r="D274" s="183"/>
      <c r="E274" s="104" t="s">
        <v>301</v>
      </c>
      <c r="F274" s="183">
        <v>4257.03</v>
      </c>
      <c r="G274" s="104" t="s">
        <v>301</v>
      </c>
      <c r="H274" s="125" t="s">
        <v>836</v>
      </c>
      <c r="I274" s="125" t="s">
        <v>850</v>
      </c>
      <c r="J274" s="125">
        <v>1</v>
      </c>
      <c r="K274" s="125"/>
      <c r="L274" s="125">
        <v>2022</v>
      </c>
    </row>
    <row r="275" spans="2:12" s="43" customFormat="1" ht="20.25" customHeight="1" x14ac:dyDescent="0.25">
      <c r="B275" s="125"/>
      <c r="C275" s="156" t="s">
        <v>778</v>
      </c>
      <c r="D275" s="183"/>
      <c r="E275" s="104" t="s">
        <v>301</v>
      </c>
      <c r="F275" s="183">
        <v>4257.03</v>
      </c>
      <c r="G275" s="104" t="s">
        <v>301</v>
      </c>
      <c r="H275" s="125" t="s">
        <v>837</v>
      </c>
      <c r="I275" s="125" t="s">
        <v>850</v>
      </c>
      <c r="J275" s="125">
        <v>1</v>
      </c>
      <c r="K275" s="125"/>
      <c r="L275" s="125">
        <v>2022</v>
      </c>
    </row>
    <row r="276" spans="2:12" s="43" customFormat="1" ht="20.25" customHeight="1" x14ac:dyDescent="0.25">
      <c r="B276" s="125"/>
      <c r="C276" s="156" t="s">
        <v>779</v>
      </c>
      <c r="D276" s="183"/>
      <c r="E276" s="104" t="s">
        <v>301</v>
      </c>
      <c r="F276" s="183">
        <v>3932.31</v>
      </c>
      <c r="G276" s="104" t="s">
        <v>301</v>
      </c>
      <c r="H276" s="125" t="s">
        <v>838</v>
      </c>
      <c r="I276" s="125" t="s">
        <v>850</v>
      </c>
      <c r="J276" s="125">
        <v>1</v>
      </c>
      <c r="K276" s="125"/>
      <c r="L276" s="125">
        <v>2022</v>
      </c>
    </row>
    <row r="277" spans="2:12" s="43" customFormat="1" ht="20.25" customHeight="1" x14ac:dyDescent="0.25">
      <c r="B277" s="125"/>
      <c r="C277" s="156" t="s">
        <v>780</v>
      </c>
      <c r="D277" s="183"/>
      <c r="E277" s="104" t="s">
        <v>301</v>
      </c>
      <c r="F277" s="183">
        <v>4148</v>
      </c>
      <c r="G277" s="104" t="s">
        <v>301</v>
      </c>
      <c r="H277" s="125" t="s">
        <v>839</v>
      </c>
      <c r="I277" s="125" t="s">
        <v>850</v>
      </c>
      <c r="J277" s="125">
        <v>1</v>
      </c>
      <c r="K277" s="125"/>
      <c r="L277" s="125">
        <v>2023</v>
      </c>
    </row>
    <row r="278" spans="2:12" s="43" customFormat="1" ht="20.25" customHeight="1" x14ac:dyDescent="0.25">
      <c r="B278" s="125"/>
      <c r="C278" s="156" t="s">
        <v>781</v>
      </c>
      <c r="D278" s="183"/>
      <c r="E278" s="104" t="s">
        <v>301</v>
      </c>
      <c r="F278" s="183">
        <v>1783</v>
      </c>
      <c r="G278" s="104" t="s">
        <v>301</v>
      </c>
      <c r="H278" s="125" t="s">
        <v>840</v>
      </c>
      <c r="I278" s="125" t="s">
        <v>850</v>
      </c>
      <c r="J278" s="125">
        <v>1</v>
      </c>
      <c r="K278" s="125"/>
      <c r="L278" s="125">
        <v>2023</v>
      </c>
    </row>
    <row r="279" spans="2:12" s="43" customFormat="1" ht="20.25" customHeight="1" x14ac:dyDescent="0.25">
      <c r="B279" s="125"/>
      <c r="C279" s="156" t="s">
        <v>782</v>
      </c>
      <c r="D279" s="183"/>
      <c r="E279" s="104" t="s">
        <v>301</v>
      </c>
      <c r="F279" s="183">
        <v>498</v>
      </c>
      <c r="G279" s="104" t="s">
        <v>301</v>
      </c>
      <c r="H279" s="125" t="s">
        <v>841</v>
      </c>
      <c r="I279" s="125" t="s">
        <v>850</v>
      </c>
      <c r="J279" s="125">
        <v>1</v>
      </c>
      <c r="K279" s="125"/>
      <c r="L279" s="125">
        <v>2023</v>
      </c>
    </row>
    <row r="280" spans="2:12" s="43" customFormat="1" ht="20.25" customHeight="1" x14ac:dyDescent="0.25">
      <c r="B280" s="125"/>
      <c r="C280" s="156" t="s">
        <v>783</v>
      </c>
      <c r="D280" s="183"/>
      <c r="E280" s="104" t="s">
        <v>301</v>
      </c>
      <c r="F280" s="183">
        <v>3593</v>
      </c>
      <c r="G280" s="104" t="s">
        <v>301</v>
      </c>
      <c r="H280" s="125" t="s">
        <v>842</v>
      </c>
      <c r="I280" s="125" t="s">
        <v>850</v>
      </c>
      <c r="J280" s="125">
        <v>1</v>
      </c>
      <c r="K280" s="125"/>
      <c r="L280" s="125">
        <v>2023</v>
      </c>
    </row>
    <row r="281" spans="2:12" s="43" customFormat="1" ht="20.25" customHeight="1" x14ac:dyDescent="0.25">
      <c r="B281" s="125"/>
      <c r="C281" s="156" t="s">
        <v>1015</v>
      </c>
      <c r="D281" s="183"/>
      <c r="E281" s="104" t="s">
        <v>301</v>
      </c>
      <c r="F281" s="183">
        <v>3369</v>
      </c>
      <c r="G281" s="104" t="s">
        <v>301</v>
      </c>
      <c r="H281" s="125" t="s">
        <v>1018</v>
      </c>
      <c r="I281" s="125" t="s">
        <v>850</v>
      </c>
      <c r="J281" s="125">
        <v>1</v>
      </c>
      <c r="K281" s="125"/>
      <c r="L281" s="125">
        <v>2024</v>
      </c>
    </row>
    <row r="282" spans="2:12" s="43" customFormat="1" ht="20.25" customHeight="1" x14ac:dyDescent="0.25">
      <c r="B282" s="125"/>
      <c r="C282" s="156" t="s">
        <v>784</v>
      </c>
      <c r="D282" s="183"/>
      <c r="E282" s="104" t="s">
        <v>301</v>
      </c>
      <c r="F282" s="183">
        <v>11590</v>
      </c>
      <c r="G282" s="104" t="s">
        <v>301</v>
      </c>
      <c r="H282" s="125" t="s">
        <v>843</v>
      </c>
      <c r="I282" s="125" t="s">
        <v>850</v>
      </c>
      <c r="J282" s="125">
        <v>1</v>
      </c>
      <c r="K282" s="125"/>
      <c r="L282" s="125">
        <v>2024</v>
      </c>
    </row>
    <row r="283" spans="2:12" s="43" customFormat="1" ht="20.25" customHeight="1" x14ac:dyDescent="0.25">
      <c r="B283" s="125"/>
      <c r="C283" s="156" t="s">
        <v>785</v>
      </c>
      <c r="D283" s="183"/>
      <c r="E283" s="104" t="s">
        <v>301</v>
      </c>
      <c r="F283" s="183">
        <v>10811.7</v>
      </c>
      <c r="G283" s="104" t="s">
        <v>301</v>
      </c>
      <c r="H283" s="125" t="s">
        <v>844</v>
      </c>
      <c r="I283" s="125" t="s">
        <v>850</v>
      </c>
      <c r="J283" s="125">
        <v>1</v>
      </c>
      <c r="K283" s="125"/>
      <c r="L283" s="125">
        <v>2024</v>
      </c>
    </row>
    <row r="284" spans="2:12" s="43" customFormat="1" ht="20.25" customHeight="1" x14ac:dyDescent="0.25">
      <c r="B284" s="125"/>
      <c r="C284" s="156" t="s">
        <v>786</v>
      </c>
      <c r="D284" s="183"/>
      <c r="E284" s="104" t="s">
        <v>301</v>
      </c>
      <c r="F284" s="183">
        <v>925.99</v>
      </c>
      <c r="G284" s="104" t="s">
        <v>301</v>
      </c>
      <c r="H284" s="125" t="s">
        <v>845</v>
      </c>
      <c r="I284" s="125" t="s">
        <v>850</v>
      </c>
      <c r="J284" s="125">
        <v>1</v>
      </c>
      <c r="K284" s="125"/>
      <c r="L284" s="125">
        <v>2024</v>
      </c>
    </row>
    <row r="285" spans="2:12" s="43" customFormat="1" ht="20.25" customHeight="1" x14ac:dyDescent="0.25">
      <c r="B285" s="125"/>
      <c r="C285" s="156" t="s">
        <v>787</v>
      </c>
      <c r="D285" s="183"/>
      <c r="E285" s="104" t="s">
        <v>301</v>
      </c>
      <c r="F285" s="183">
        <v>5043</v>
      </c>
      <c r="G285" s="104" t="s">
        <v>301</v>
      </c>
      <c r="H285" s="125" t="s">
        <v>846</v>
      </c>
      <c r="I285" s="125" t="s">
        <v>850</v>
      </c>
      <c r="J285" s="125">
        <v>1</v>
      </c>
      <c r="K285" s="125"/>
      <c r="L285" s="125">
        <v>2024</v>
      </c>
    </row>
    <row r="286" spans="2:12" s="43" customFormat="1" ht="20.25" customHeight="1" x14ac:dyDescent="0.25">
      <c r="B286" s="125"/>
      <c r="C286" s="156" t="s">
        <v>787</v>
      </c>
      <c r="D286" s="183"/>
      <c r="E286" s="104" t="s">
        <v>301</v>
      </c>
      <c r="F286" s="183">
        <v>5043</v>
      </c>
      <c r="G286" s="104" t="s">
        <v>301</v>
      </c>
      <c r="H286" s="125" t="s">
        <v>847</v>
      </c>
      <c r="I286" s="125" t="s">
        <v>850</v>
      </c>
      <c r="J286" s="125">
        <v>1</v>
      </c>
      <c r="K286" s="125"/>
      <c r="L286" s="125">
        <v>2024</v>
      </c>
    </row>
    <row r="287" spans="2:12" s="43" customFormat="1" ht="20.25" customHeight="1" x14ac:dyDescent="0.25">
      <c r="B287" s="125"/>
      <c r="C287" s="156" t="s">
        <v>788</v>
      </c>
      <c r="D287" s="183"/>
      <c r="E287" s="104" t="s">
        <v>301</v>
      </c>
      <c r="F287" s="183">
        <v>492</v>
      </c>
      <c r="G287" s="104" t="s">
        <v>301</v>
      </c>
      <c r="H287" s="125" t="s">
        <v>848</v>
      </c>
      <c r="I287" s="125" t="s">
        <v>850</v>
      </c>
      <c r="J287" s="125">
        <v>1</v>
      </c>
      <c r="K287" s="125"/>
      <c r="L287" s="125">
        <v>2024</v>
      </c>
    </row>
    <row r="288" spans="2:12" s="43" customFormat="1" ht="20.25" customHeight="1" x14ac:dyDescent="0.25">
      <c r="B288" s="125"/>
      <c r="C288" s="156" t="s">
        <v>789</v>
      </c>
      <c r="D288" s="183"/>
      <c r="E288" s="104" t="s">
        <v>301</v>
      </c>
      <c r="F288" s="183">
        <v>492</v>
      </c>
      <c r="G288" s="104" t="s">
        <v>301</v>
      </c>
      <c r="H288" s="125" t="s">
        <v>849</v>
      </c>
      <c r="I288" s="125" t="s">
        <v>850</v>
      </c>
      <c r="J288" s="125">
        <v>1</v>
      </c>
      <c r="K288" s="125"/>
      <c r="L288" s="125">
        <v>2024</v>
      </c>
    </row>
    <row r="289" spans="2:12" s="43" customFormat="1" ht="20.25" customHeight="1" x14ac:dyDescent="0.25">
      <c r="B289" s="125"/>
      <c r="C289" s="156" t="s">
        <v>1016</v>
      </c>
      <c r="D289" s="183"/>
      <c r="E289" s="104" t="s">
        <v>301</v>
      </c>
      <c r="F289" s="183">
        <v>16495.82</v>
      </c>
      <c r="G289" s="104" t="s">
        <v>301</v>
      </c>
      <c r="H289" s="125" t="s">
        <v>757</v>
      </c>
      <c r="I289" s="125" t="s">
        <v>850</v>
      </c>
      <c r="J289" s="125">
        <v>1</v>
      </c>
      <c r="K289" s="125"/>
      <c r="L289" s="125">
        <v>2024</v>
      </c>
    </row>
    <row r="290" spans="2:12" s="43" customFormat="1" ht="20.25" customHeight="1" x14ac:dyDescent="0.25">
      <c r="B290" s="125"/>
      <c r="C290" s="156" t="s">
        <v>1017</v>
      </c>
      <c r="D290" s="183"/>
      <c r="E290" s="104" t="s">
        <v>301</v>
      </c>
      <c r="F290" s="183">
        <v>12852.9</v>
      </c>
      <c r="G290" s="104" t="s">
        <v>301</v>
      </c>
      <c r="H290" s="125" t="s">
        <v>1019</v>
      </c>
      <c r="I290" s="125" t="s">
        <v>850</v>
      </c>
      <c r="J290" s="125">
        <v>1</v>
      </c>
      <c r="K290" s="125"/>
      <c r="L290" s="125">
        <v>2025</v>
      </c>
    </row>
    <row r="291" spans="2:12" s="43" customFormat="1" ht="20.25" customHeight="1" x14ac:dyDescent="0.25">
      <c r="B291" s="125"/>
      <c r="C291" s="156"/>
      <c r="D291" s="183"/>
      <c r="E291" s="104"/>
      <c r="F291" s="183"/>
      <c r="G291" s="104"/>
      <c r="H291" s="125"/>
      <c r="I291" s="125"/>
      <c r="J291" s="125"/>
      <c r="K291" s="125"/>
      <c r="L291" s="125"/>
    </row>
    <row r="292" spans="2:12" s="43" customFormat="1" ht="20.25" customHeight="1" x14ac:dyDescent="0.25">
      <c r="B292" s="125"/>
      <c r="C292" s="156" t="s">
        <v>1025</v>
      </c>
      <c r="D292" s="183"/>
      <c r="E292" s="104"/>
      <c r="F292" s="183">
        <v>43542</v>
      </c>
      <c r="G292" s="104" t="s">
        <v>301</v>
      </c>
      <c r="H292" s="125" t="s">
        <v>1074</v>
      </c>
      <c r="I292" s="125" t="s">
        <v>1013</v>
      </c>
      <c r="J292" s="125">
        <v>1</v>
      </c>
      <c r="K292" s="125"/>
      <c r="L292" s="125">
        <v>2014</v>
      </c>
    </row>
    <row r="293" spans="2:12" s="43" customFormat="1" ht="20.25" customHeight="1" x14ac:dyDescent="0.25">
      <c r="B293" s="125"/>
      <c r="C293" s="156" t="s">
        <v>1026</v>
      </c>
      <c r="D293" s="183"/>
      <c r="E293" s="104"/>
      <c r="F293" s="183">
        <v>24285.119999999999</v>
      </c>
      <c r="G293" s="104" t="s">
        <v>301</v>
      </c>
      <c r="H293" s="125" t="s">
        <v>1075</v>
      </c>
      <c r="I293" s="125" t="s">
        <v>1013</v>
      </c>
      <c r="J293" s="125">
        <v>1</v>
      </c>
      <c r="K293" s="125"/>
      <c r="L293" s="125">
        <v>2014</v>
      </c>
    </row>
    <row r="294" spans="2:12" s="43" customFormat="1" ht="20.25" customHeight="1" x14ac:dyDescent="0.25">
      <c r="B294" s="125"/>
      <c r="C294" s="156" t="s">
        <v>1027</v>
      </c>
      <c r="D294" s="183"/>
      <c r="E294" s="104"/>
      <c r="F294" s="183">
        <v>20454.900000000001</v>
      </c>
      <c r="G294" s="104" t="s">
        <v>301</v>
      </c>
      <c r="H294" s="125" t="s">
        <v>1076</v>
      </c>
      <c r="I294" s="125" t="s">
        <v>1013</v>
      </c>
      <c r="J294" s="125">
        <v>1</v>
      </c>
      <c r="K294" s="125"/>
      <c r="L294" s="125">
        <v>2014</v>
      </c>
    </row>
    <row r="295" spans="2:12" s="43" customFormat="1" ht="20.25" customHeight="1" x14ac:dyDescent="0.25">
      <c r="B295" s="125"/>
      <c r="C295" s="156" t="s">
        <v>1028</v>
      </c>
      <c r="D295" s="183"/>
      <c r="E295" s="104"/>
      <c r="F295" s="183">
        <v>23616</v>
      </c>
      <c r="G295" s="104" t="s">
        <v>301</v>
      </c>
      <c r="H295" s="125" t="s">
        <v>1077</v>
      </c>
      <c r="I295" s="125" t="s">
        <v>1013</v>
      </c>
      <c r="J295" s="125">
        <v>1</v>
      </c>
      <c r="K295" s="125"/>
      <c r="L295" s="125">
        <v>2014</v>
      </c>
    </row>
    <row r="296" spans="2:12" s="43" customFormat="1" ht="20.25" customHeight="1" x14ac:dyDescent="0.25">
      <c r="B296" s="125"/>
      <c r="C296" s="156" t="s">
        <v>1029</v>
      </c>
      <c r="D296" s="183"/>
      <c r="E296" s="104"/>
      <c r="F296" s="183">
        <v>17220</v>
      </c>
      <c r="G296" s="104" t="s">
        <v>301</v>
      </c>
      <c r="H296" s="125" t="s">
        <v>1078</v>
      </c>
      <c r="I296" s="125" t="s">
        <v>1013</v>
      </c>
      <c r="J296" s="125">
        <v>1</v>
      </c>
      <c r="K296" s="125"/>
      <c r="L296" s="125">
        <v>2015</v>
      </c>
    </row>
    <row r="297" spans="2:12" s="43" customFormat="1" ht="20.25" customHeight="1" x14ac:dyDescent="0.25">
      <c r="B297" s="125"/>
      <c r="C297" s="156" t="s">
        <v>1030</v>
      </c>
      <c r="D297" s="183"/>
      <c r="E297" s="104"/>
      <c r="F297" s="183">
        <v>79335</v>
      </c>
      <c r="G297" s="104" t="s">
        <v>301</v>
      </c>
      <c r="H297" s="125" t="s">
        <v>1079</v>
      </c>
      <c r="I297" s="125" t="s">
        <v>1013</v>
      </c>
      <c r="J297" s="125">
        <v>1</v>
      </c>
      <c r="K297" s="125"/>
      <c r="L297" s="125">
        <v>2016</v>
      </c>
    </row>
    <row r="298" spans="2:12" s="43" customFormat="1" ht="20.25" customHeight="1" x14ac:dyDescent="0.25">
      <c r="B298" s="125"/>
      <c r="C298" s="156" t="s">
        <v>1031</v>
      </c>
      <c r="D298" s="183"/>
      <c r="E298" s="104"/>
      <c r="F298" s="183">
        <v>3908.31</v>
      </c>
      <c r="G298" s="104" t="s">
        <v>301</v>
      </c>
      <c r="H298" s="125" t="s">
        <v>1080</v>
      </c>
      <c r="I298" s="125" t="s">
        <v>1013</v>
      </c>
      <c r="J298" s="125">
        <v>1</v>
      </c>
      <c r="K298" s="125"/>
      <c r="L298" s="125">
        <v>2016</v>
      </c>
    </row>
    <row r="299" spans="2:12" s="43" customFormat="1" ht="20.25" customHeight="1" x14ac:dyDescent="0.25">
      <c r="B299" s="125"/>
      <c r="C299" s="156" t="s">
        <v>1032</v>
      </c>
      <c r="D299" s="183"/>
      <c r="E299" s="104"/>
      <c r="F299" s="183">
        <v>3908.32</v>
      </c>
      <c r="G299" s="104" t="s">
        <v>301</v>
      </c>
      <c r="H299" s="125" t="s">
        <v>1081</v>
      </c>
      <c r="I299" s="125" t="s">
        <v>1013</v>
      </c>
      <c r="J299" s="125">
        <v>1</v>
      </c>
      <c r="K299" s="125"/>
      <c r="L299" s="125">
        <v>2016</v>
      </c>
    </row>
    <row r="300" spans="2:12" s="43" customFormat="1" ht="20.25" customHeight="1" x14ac:dyDescent="0.25">
      <c r="B300" s="125"/>
      <c r="C300" s="156" t="s">
        <v>1033</v>
      </c>
      <c r="D300" s="183"/>
      <c r="E300" s="104"/>
      <c r="F300" s="183">
        <v>4461.45</v>
      </c>
      <c r="G300" s="104" t="s">
        <v>301</v>
      </c>
      <c r="H300" s="125" t="s">
        <v>1082</v>
      </c>
      <c r="I300" s="125" t="s">
        <v>1013</v>
      </c>
      <c r="J300" s="125">
        <v>1</v>
      </c>
      <c r="K300" s="125"/>
      <c r="L300" s="125">
        <v>2016</v>
      </c>
    </row>
    <row r="301" spans="2:12" s="43" customFormat="1" ht="20.25" customHeight="1" x14ac:dyDescent="0.25">
      <c r="B301" s="125"/>
      <c r="C301" s="156" t="s">
        <v>1034</v>
      </c>
      <c r="D301" s="183"/>
      <c r="E301" s="104"/>
      <c r="F301" s="183">
        <v>288.76</v>
      </c>
      <c r="G301" s="104" t="s">
        <v>301</v>
      </c>
      <c r="H301" s="125" t="s">
        <v>1083</v>
      </c>
      <c r="I301" s="125" t="s">
        <v>1013</v>
      </c>
      <c r="J301" s="125">
        <v>1</v>
      </c>
      <c r="K301" s="125"/>
      <c r="L301" s="125">
        <v>2016</v>
      </c>
    </row>
    <row r="302" spans="2:12" s="43" customFormat="1" ht="20.25" customHeight="1" x14ac:dyDescent="0.25">
      <c r="B302" s="125"/>
      <c r="C302" s="156" t="s">
        <v>1035</v>
      </c>
      <c r="D302" s="183"/>
      <c r="E302" s="104"/>
      <c r="F302" s="183">
        <v>12937.17</v>
      </c>
      <c r="G302" s="104" t="s">
        <v>301</v>
      </c>
      <c r="H302" s="125" t="s">
        <v>1084</v>
      </c>
      <c r="I302" s="125" t="s">
        <v>1013</v>
      </c>
      <c r="J302" s="125">
        <v>1</v>
      </c>
      <c r="K302" s="125"/>
      <c r="L302" s="125">
        <v>2016</v>
      </c>
    </row>
    <row r="303" spans="2:12" s="43" customFormat="1" ht="20.25" customHeight="1" x14ac:dyDescent="0.25">
      <c r="B303" s="125"/>
      <c r="C303" s="156" t="s">
        <v>1036</v>
      </c>
      <c r="D303" s="183"/>
      <c r="E303" s="104"/>
      <c r="F303" s="183">
        <v>13493.55</v>
      </c>
      <c r="G303" s="104" t="s">
        <v>301</v>
      </c>
      <c r="H303" s="125" t="s">
        <v>1085</v>
      </c>
      <c r="I303" s="125" t="s">
        <v>1013</v>
      </c>
      <c r="J303" s="125">
        <v>1</v>
      </c>
      <c r="K303" s="125"/>
      <c r="L303" s="125">
        <v>2016</v>
      </c>
    </row>
    <row r="304" spans="2:12" s="43" customFormat="1" ht="20.25" customHeight="1" x14ac:dyDescent="0.25">
      <c r="B304" s="125"/>
      <c r="C304" s="156" t="s">
        <v>1037</v>
      </c>
      <c r="D304" s="183"/>
      <c r="E304" s="104"/>
      <c r="F304" s="183">
        <v>9643.08</v>
      </c>
      <c r="G304" s="104" t="s">
        <v>301</v>
      </c>
      <c r="H304" s="125" t="s">
        <v>1086</v>
      </c>
      <c r="I304" s="125" t="s">
        <v>1013</v>
      </c>
      <c r="J304" s="125">
        <v>1</v>
      </c>
      <c r="K304" s="125"/>
      <c r="L304" s="125">
        <v>2016</v>
      </c>
    </row>
    <row r="305" spans="2:12" s="43" customFormat="1" ht="20.25" customHeight="1" x14ac:dyDescent="0.25">
      <c r="B305" s="125"/>
      <c r="C305" s="156" t="s">
        <v>1038</v>
      </c>
      <c r="D305" s="183"/>
      <c r="E305" s="104"/>
      <c r="F305" s="183">
        <v>12891.67</v>
      </c>
      <c r="G305" s="104" t="s">
        <v>301</v>
      </c>
      <c r="H305" s="125" t="s">
        <v>1087</v>
      </c>
      <c r="I305" s="125" t="s">
        <v>1013</v>
      </c>
      <c r="J305" s="125">
        <v>1</v>
      </c>
      <c r="K305" s="125"/>
      <c r="L305" s="125">
        <v>2016</v>
      </c>
    </row>
    <row r="306" spans="2:12" s="43" customFormat="1" ht="20.25" customHeight="1" x14ac:dyDescent="0.25">
      <c r="B306" s="125"/>
      <c r="C306" s="156" t="s">
        <v>1039</v>
      </c>
      <c r="D306" s="183"/>
      <c r="E306" s="104"/>
      <c r="F306" s="183">
        <v>9301.19</v>
      </c>
      <c r="G306" s="104" t="s">
        <v>301</v>
      </c>
      <c r="H306" s="125" t="s">
        <v>1088</v>
      </c>
      <c r="I306" s="125" t="s">
        <v>1013</v>
      </c>
      <c r="J306" s="125">
        <v>1</v>
      </c>
      <c r="K306" s="125"/>
      <c r="L306" s="125">
        <v>2016</v>
      </c>
    </row>
    <row r="307" spans="2:12" s="43" customFormat="1" ht="20.25" customHeight="1" x14ac:dyDescent="0.25">
      <c r="B307" s="125"/>
      <c r="C307" s="156" t="s">
        <v>1040</v>
      </c>
      <c r="D307" s="183"/>
      <c r="E307" s="104"/>
      <c r="F307" s="183">
        <v>11477.32</v>
      </c>
      <c r="G307" s="104" t="s">
        <v>301</v>
      </c>
      <c r="H307" s="125" t="s">
        <v>1089</v>
      </c>
      <c r="I307" s="125" t="s">
        <v>1013</v>
      </c>
      <c r="J307" s="125">
        <v>1</v>
      </c>
      <c r="K307" s="125"/>
      <c r="L307" s="125">
        <v>2016</v>
      </c>
    </row>
    <row r="308" spans="2:12" s="43" customFormat="1" ht="20.25" customHeight="1" x14ac:dyDescent="0.25">
      <c r="B308" s="125"/>
      <c r="C308" s="156" t="s">
        <v>1041</v>
      </c>
      <c r="D308" s="183"/>
      <c r="E308" s="104"/>
      <c r="F308" s="183">
        <v>10887.14</v>
      </c>
      <c r="G308" s="104" t="s">
        <v>301</v>
      </c>
      <c r="H308" s="125" t="s">
        <v>1090</v>
      </c>
      <c r="I308" s="125" t="s">
        <v>1013</v>
      </c>
      <c r="J308" s="125">
        <v>1</v>
      </c>
      <c r="K308" s="125"/>
      <c r="L308" s="125">
        <v>2016</v>
      </c>
    </row>
    <row r="309" spans="2:12" s="43" customFormat="1" ht="20.25" customHeight="1" x14ac:dyDescent="0.25">
      <c r="B309" s="125"/>
      <c r="C309" s="156" t="s">
        <v>1042</v>
      </c>
      <c r="D309" s="183"/>
      <c r="E309" s="104"/>
      <c r="F309" s="183">
        <v>3739.2</v>
      </c>
      <c r="G309" s="104" t="s">
        <v>301</v>
      </c>
      <c r="H309" s="125" t="s">
        <v>1091</v>
      </c>
      <c r="I309" s="125" t="s">
        <v>1013</v>
      </c>
      <c r="J309" s="125">
        <v>1</v>
      </c>
      <c r="K309" s="125"/>
      <c r="L309" s="125">
        <v>2016</v>
      </c>
    </row>
    <row r="310" spans="2:12" s="43" customFormat="1" ht="20.25" customHeight="1" x14ac:dyDescent="0.25">
      <c r="B310" s="125"/>
      <c r="C310" s="156" t="s">
        <v>1043</v>
      </c>
      <c r="D310" s="183"/>
      <c r="E310" s="104"/>
      <c r="F310" s="183">
        <v>2460</v>
      </c>
      <c r="G310" s="104" t="s">
        <v>301</v>
      </c>
      <c r="H310" s="125" t="s">
        <v>1092</v>
      </c>
      <c r="I310" s="125" t="s">
        <v>1013</v>
      </c>
      <c r="J310" s="125">
        <v>1</v>
      </c>
      <c r="K310" s="125"/>
      <c r="L310" s="125">
        <v>2016</v>
      </c>
    </row>
    <row r="311" spans="2:12" s="43" customFormat="1" ht="20.25" customHeight="1" x14ac:dyDescent="0.25">
      <c r="B311" s="125"/>
      <c r="C311" s="156" t="s">
        <v>1044</v>
      </c>
      <c r="D311" s="183"/>
      <c r="E311" s="104"/>
      <c r="F311" s="183">
        <v>1576.86</v>
      </c>
      <c r="G311" s="104" t="s">
        <v>301</v>
      </c>
      <c r="H311" s="125" t="s">
        <v>1093</v>
      </c>
      <c r="I311" s="125" t="s">
        <v>1013</v>
      </c>
      <c r="J311" s="125">
        <v>1</v>
      </c>
      <c r="K311" s="125"/>
      <c r="L311" s="125">
        <v>2016</v>
      </c>
    </row>
    <row r="312" spans="2:12" s="43" customFormat="1" ht="20.25" customHeight="1" x14ac:dyDescent="0.25">
      <c r="B312" s="125"/>
      <c r="C312" s="156" t="s">
        <v>1045</v>
      </c>
      <c r="D312" s="183"/>
      <c r="E312" s="104"/>
      <c r="F312" s="183">
        <v>10755.61</v>
      </c>
      <c r="G312" s="104" t="s">
        <v>301</v>
      </c>
      <c r="H312" s="125" t="s">
        <v>1094</v>
      </c>
      <c r="I312" s="125" t="s">
        <v>1013</v>
      </c>
      <c r="J312" s="125">
        <v>1</v>
      </c>
      <c r="K312" s="125"/>
      <c r="L312" s="125">
        <v>2016</v>
      </c>
    </row>
    <row r="313" spans="2:12" s="43" customFormat="1" ht="20.25" customHeight="1" x14ac:dyDescent="0.25">
      <c r="B313" s="125"/>
      <c r="C313" s="156" t="s">
        <v>1046</v>
      </c>
      <c r="D313" s="183"/>
      <c r="E313" s="104"/>
      <c r="F313" s="183">
        <v>3396.8</v>
      </c>
      <c r="G313" s="104" t="s">
        <v>301</v>
      </c>
      <c r="H313" s="125" t="s">
        <v>1095</v>
      </c>
      <c r="I313" s="125" t="s">
        <v>1013</v>
      </c>
      <c r="J313" s="125">
        <v>1</v>
      </c>
      <c r="K313" s="125"/>
      <c r="L313" s="125">
        <v>2016</v>
      </c>
    </row>
    <row r="314" spans="2:12" s="43" customFormat="1" ht="20.25" customHeight="1" x14ac:dyDescent="0.25">
      <c r="B314" s="125"/>
      <c r="C314" s="156" t="s">
        <v>1047</v>
      </c>
      <c r="D314" s="183"/>
      <c r="E314" s="104"/>
      <c r="F314" s="183">
        <v>3656.79</v>
      </c>
      <c r="G314" s="104" t="s">
        <v>301</v>
      </c>
      <c r="H314" s="125" t="s">
        <v>1096</v>
      </c>
      <c r="I314" s="125" t="s">
        <v>1013</v>
      </c>
      <c r="J314" s="125">
        <v>1</v>
      </c>
      <c r="K314" s="125"/>
      <c r="L314" s="125">
        <v>2016</v>
      </c>
    </row>
    <row r="315" spans="2:12" s="43" customFormat="1" ht="20.25" customHeight="1" x14ac:dyDescent="0.25">
      <c r="B315" s="125"/>
      <c r="C315" s="156" t="s">
        <v>1048</v>
      </c>
      <c r="D315" s="183"/>
      <c r="E315" s="104"/>
      <c r="F315" s="183">
        <v>1576.86</v>
      </c>
      <c r="G315" s="104" t="s">
        <v>301</v>
      </c>
      <c r="H315" s="125" t="s">
        <v>1097</v>
      </c>
      <c r="I315" s="125" t="s">
        <v>1013</v>
      </c>
      <c r="J315" s="125">
        <v>1</v>
      </c>
      <c r="K315" s="125"/>
      <c r="L315" s="125">
        <v>2016</v>
      </c>
    </row>
    <row r="316" spans="2:12" s="43" customFormat="1" ht="20.25" customHeight="1" x14ac:dyDescent="0.25">
      <c r="B316" s="125"/>
      <c r="C316" s="156" t="s">
        <v>1049</v>
      </c>
      <c r="D316" s="183"/>
      <c r="E316" s="104"/>
      <c r="F316" s="183">
        <v>4306.7700000000004</v>
      </c>
      <c r="G316" s="104" t="s">
        <v>301</v>
      </c>
      <c r="H316" s="125" t="s">
        <v>1098</v>
      </c>
      <c r="I316" s="125" t="s">
        <v>1013</v>
      </c>
      <c r="J316" s="125">
        <v>1</v>
      </c>
      <c r="K316" s="125"/>
      <c r="L316" s="125">
        <v>2016</v>
      </c>
    </row>
    <row r="317" spans="2:12" s="43" customFormat="1" ht="20.25" customHeight="1" x14ac:dyDescent="0.25">
      <c r="B317" s="125"/>
      <c r="C317" s="156" t="s">
        <v>1050</v>
      </c>
      <c r="D317" s="183"/>
      <c r="E317" s="104"/>
      <c r="F317" s="183">
        <v>1316.87</v>
      </c>
      <c r="G317" s="104" t="s">
        <v>301</v>
      </c>
      <c r="H317" s="125" t="s">
        <v>1099</v>
      </c>
      <c r="I317" s="125" t="s">
        <v>1013</v>
      </c>
      <c r="J317" s="125">
        <v>1</v>
      </c>
      <c r="K317" s="125"/>
      <c r="L317" s="125">
        <v>2016</v>
      </c>
    </row>
    <row r="318" spans="2:12" s="43" customFormat="1" ht="20.25" customHeight="1" x14ac:dyDescent="0.25">
      <c r="B318" s="125"/>
      <c r="C318" s="156" t="s">
        <v>1051</v>
      </c>
      <c r="D318" s="183"/>
      <c r="E318" s="104"/>
      <c r="F318" s="183">
        <v>16278.38</v>
      </c>
      <c r="G318" s="104" t="s">
        <v>301</v>
      </c>
      <c r="H318" s="125" t="s">
        <v>1100</v>
      </c>
      <c r="I318" s="125" t="s">
        <v>1013</v>
      </c>
      <c r="J318" s="125">
        <v>1</v>
      </c>
      <c r="K318" s="125"/>
      <c r="L318" s="125">
        <v>2016</v>
      </c>
    </row>
    <row r="319" spans="2:12" s="43" customFormat="1" ht="20.25" customHeight="1" x14ac:dyDescent="0.25">
      <c r="B319" s="125"/>
      <c r="C319" s="156" t="s">
        <v>1052</v>
      </c>
      <c r="D319" s="183"/>
      <c r="E319" s="104"/>
      <c r="F319" s="183">
        <v>4514.1000000000004</v>
      </c>
      <c r="G319" s="104" t="s">
        <v>301</v>
      </c>
      <c r="H319" s="125" t="s">
        <v>1101</v>
      </c>
      <c r="I319" s="125" t="s">
        <v>1013</v>
      </c>
      <c r="J319" s="125">
        <v>1</v>
      </c>
      <c r="K319" s="125"/>
      <c r="L319" s="125">
        <v>2016</v>
      </c>
    </row>
    <row r="320" spans="2:12" s="43" customFormat="1" ht="20.25" customHeight="1" x14ac:dyDescent="0.25">
      <c r="B320" s="125"/>
      <c r="C320" s="156" t="s">
        <v>1053</v>
      </c>
      <c r="D320" s="183"/>
      <c r="E320" s="104"/>
      <c r="F320" s="183">
        <v>624.71</v>
      </c>
      <c r="G320" s="104" t="s">
        <v>301</v>
      </c>
      <c r="H320" s="125" t="s">
        <v>1102</v>
      </c>
      <c r="I320" s="125" t="s">
        <v>1013</v>
      </c>
      <c r="J320" s="125">
        <v>1</v>
      </c>
      <c r="K320" s="125"/>
      <c r="L320" s="125">
        <v>2016</v>
      </c>
    </row>
    <row r="321" spans="2:12" s="43" customFormat="1" ht="20.25" customHeight="1" x14ac:dyDescent="0.25">
      <c r="B321" s="125"/>
      <c r="C321" s="156" t="s">
        <v>1054</v>
      </c>
      <c r="D321" s="183"/>
      <c r="E321" s="104"/>
      <c r="F321" s="183">
        <v>2310.66</v>
      </c>
      <c r="G321" s="104" t="s">
        <v>301</v>
      </c>
      <c r="H321" s="125" t="s">
        <v>1103</v>
      </c>
      <c r="I321" s="125" t="s">
        <v>1013</v>
      </c>
      <c r="J321" s="125">
        <v>1</v>
      </c>
      <c r="K321" s="125"/>
      <c r="L321" s="125">
        <v>2016</v>
      </c>
    </row>
    <row r="322" spans="2:12" s="43" customFormat="1" ht="20.25" customHeight="1" x14ac:dyDescent="0.25">
      <c r="B322" s="125"/>
      <c r="C322" s="156" t="s">
        <v>1055</v>
      </c>
      <c r="D322" s="183"/>
      <c r="E322" s="104"/>
      <c r="F322" s="183">
        <v>2310.66</v>
      </c>
      <c r="G322" s="104" t="s">
        <v>301</v>
      </c>
      <c r="H322" s="125" t="s">
        <v>1104</v>
      </c>
      <c r="I322" s="125" t="s">
        <v>1013</v>
      </c>
      <c r="J322" s="125">
        <v>1</v>
      </c>
      <c r="K322" s="125"/>
      <c r="L322" s="125">
        <v>2016</v>
      </c>
    </row>
    <row r="323" spans="2:12" s="43" customFormat="1" ht="20.25" customHeight="1" x14ac:dyDescent="0.25">
      <c r="B323" s="125"/>
      <c r="C323" s="156" t="s">
        <v>1056</v>
      </c>
      <c r="D323" s="183"/>
      <c r="E323" s="104"/>
      <c r="F323" s="183">
        <v>2310.66</v>
      </c>
      <c r="G323" s="104" t="s">
        <v>301</v>
      </c>
      <c r="H323" s="125" t="s">
        <v>1105</v>
      </c>
      <c r="I323" s="125" t="s">
        <v>1013</v>
      </c>
      <c r="J323" s="125">
        <v>1</v>
      </c>
      <c r="K323" s="125"/>
      <c r="L323" s="125">
        <v>2016</v>
      </c>
    </row>
    <row r="324" spans="2:12" s="43" customFormat="1" ht="20.25" customHeight="1" x14ac:dyDescent="0.25">
      <c r="B324" s="125"/>
      <c r="C324" s="156" t="s">
        <v>1057</v>
      </c>
      <c r="D324" s="183"/>
      <c r="E324" s="104"/>
      <c r="F324" s="183">
        <v>3961.32</v>
      </c>
      <c r="G324" s="104" t="s">
        <v>301</v>
      </c>
      <c r="H324" s="125" t="s">
        <v>1106</v>
      </c>
      <c r="I324" s="125" t="s">
        <v>1013</v>
      </c>
      <c r="J324" s="125">
        <v>1</v>
      </c>
      <c r="K324" s="125"/>
      <c r="L324" s="125">
        <v>2016</v>
      </c>
    </row>
    <row r="325" spans="2:12" s="43" customFormat="1" ht="20.25" customHeight="1" x14ac:dyDescent="0.25">
      <c r="B325" s="125"/>
      <c r="C325" s="156" t="s">
        <v>1058</v>
      </c>
      <c r="D325" s="183"/>
      <c r="E325" s="104"/>
      <c r="F325" s="183">
        <v>24667.09</v>
      </c>
      <c r="G325" s="104" t="s">
        <v>301</v>
      </c>
      <c r="H325" s="125" t="s">
        <v>1107</v>
      </c>
      <c r="I325" s="125" t="s">
        <v>1013</v>
      </c>
      <c r="J325" s="125">
        <v>1</v>
      </c>
      <c r="K325" s="125"/>
      <c r="L325" s="125">
        <v>2017</v>
      </c>
    </row>
    <row r="326" spans="2:12" s="43" customFormat="1" ht="20.25" customHeight="1" x14ac:dyDescent="0.25">
      <c r="B326" s="125"/>
      <c r="C326" s="156" t="s">
        <v>1059</v>
      </c>
      <c r="D326" s="183"/>
      <c r="E326" s="104"/>
      <c r="F326" s="183">
        <v>14950.65</v>
      </c>
      <c r="G326" s="104" t="s">
        <v>301</v>
      </c>
      <c r="H326" s="125" t="s">
        <v>1108</v>
      </c>
      <c r="I326" s="125" t="s">
        <v>1013</v>
      </c>
      <c r="J326" s="125">
        <v>1</v>
      </c>
      <c r="K326" s="125"/>
      <c r="L326" s="125">
        <v>2017</v>
      </c>
    </row>
    <row r="327" spans="2:12" s="43" customFormat="1" ht="20.25" customHeight="1" x14ac:dyDescent="0.25">
      <c r="B327" s="125"/>
      <c r="C327" s="156" t="s">
        <v>1060</v>
      </c>
      <c r="D327" s="183"/>
      <c r="E327" s="104"/>
      <c r="F327" s="183">
        <v>5475.96</v>
      </c>
      <c r="G327" s="104" t="s">
        <v>301</v>
      </c>
      <c r="H327" s="125" t="s">
        <v>1109</v>
      </c>
      <c r="I327" s="125" t="s">
        <v>1013</v>
      </c>
      <c r="J327" s="125">
        <v>1</v>
      </c>
      <c r="K327" s="125"/>
      <c r="L327" s="125">
        <v>2021</v>
      </c>
    </row>
    <row r="328" spans="2:12" s="43" customFormat="1" ht="20.25" customHeight="1" x14ac:dyDescent="0.25">
      <c r="B328" s="125"/>
      <c r="C328" s="156" t="s">
        <v>1061</v>
      </c>
      <c r="D328" s="183"/>
      <c r="E328" s="104"/>
      <c r="F328" s="183">
        <v>1239.8399999999999</v>
      </c>
      <c r="G328" s="104" t="s">
        <v>301</v>
      </c>
      <c r="H328" s="125" t="s">
        <v>1110</v>
      </c>
      <c r="I328" s="125" t="s">
        <v>1013</v>
      </c>
      <c r="J328" s="125">
        <v>1</v>
      </c>
      <c r="K328" s="125"/>
      <c r="L328" s="125">
        <v>2021</v>
      </c>
    </row>
    <row r="329" spans="2:12" s="43" customFormat="1" ht="20.25" customHeight="1" x14ac:dyDescent="0.25">
      <c r="B329" s="125"/>
      <c r="C329" s="156" t="s">
        <v>1062</v>
      </c>
      <c r="D329" s="183"/>
      <c r="E329" s="104"/>
      <c r="F329" s="183">
        <v>2255.02</v>
      </c>
      <c r="G329" s="104" t="s">
        <v>301</v>
      </c>
      <c r="H329" s="125" t="s">
        <v>1111</v>
      </c>
      <c r="I329" s="125" t="s">
        <v>1013</v>
      </c>
      <c r="J329" s="125">
        <v>1</v>
      </c>
      <c r="K329" s="125"/>
      <c r="L329" s="125">
        <v>2022</v>
      </c>
    </row>
    <row r="330" spans="2:12" s="43" customFormat="1" ht="20.25" customHeight="1" x14ac:dyDescent="0.25">
      <c r="B330" s="125"/>
      <c r="C330" s="156" t="s">
        <v>1063</v>
      </c>
      <c r="D330" s="183"/>
      <c r="E330" s="104"/>
      <c r="F330" s="183">
        <v>73855.8</v>
      </c>
      <c r="G330" s="104" t="s">
        <v>301</v>
      </c>
      <c r="H330" s="125" t="s">
        <v>1112</v>
      </c>
      <c r="I330" s="125" t="s">
        <v>1013</v>
      </c>
      <c r="J330" s="125">
        <v>1</v>
      </c>
      <c r="K330" s="125"/>
      <c r="L330" s="125">
        <v>2022</v>
      </c>
    </row>
    <row r="331" spans="2:12" s="43" customFormat="1" ht="20.25" customHeight="1" x14ac:dyDescent="0.25">
      <c r="B331" s="125"/>
      <c r="C331" s="156" t="s">
        <v>1064</v>
      </c>
      <c r="D331" s="183"/>
      <c r="E331" s="104"/>
      <c r="F331" s="183">
        <v>9751.44</v>
      </c>
      <c r="G331" s="104" t="s">
        <v>301</v>
      </c>
      <c r="H331" s="125" t="s">
        <v>1113</v>
      </c>
      <c r="I331" s="125" t="s">
        <v>1013</v>
      </c>
      <c r="J331" s="125">
        <v>1</v>
      </c>
      <c r="K331" s="125"/>
      <c r="L331" s="125">
        <v>2023</v>
      </c>
    </row>
    <row r="332" spans="2:12" s="43" customFormat="1" ht="20.25" customHeight="1" x14ac:dyDescent="0.25">
      <c r="B332" s="125"/>
      <c r="C332" s="156" t="s">
        <v>1065</v>
      </c>
      <c r="D332" s="183"/>
      <c r="E332" s="104"/>
      <c r="F332" s="183">
        <v>14450</v>
      </c>
      <c r="G332" s="104" t="s">
        <v>301</v>
      </c>
      <c r="H332" s="125" t="s">
        <v>1114</v>
      </c>
      <c r="I332" s="125" t="s">
        <v>1013</v>
      </c>
      <c r="J332" s="125">
        <v>1</v>
      </c>
      <c r="K332" s="125"/>
      <c r="L332" s="125">
        <v>2023</v>
      </c>
    </row>
    <row r="333" spans="2:12" s="43" customFormat="1" ht="20.25" customHeight="1" x14ac:dyDescent="0.25">
      <c r="B333" s="125"/>
      <c r="C333" s="156" t="s">
        <v>1066</v>
      </c>
      <c r="D333" s="183"/>
      <c r="E333" s="104"/>
      <c r="F333" s="183">
        <v>4242.0200000000004</v>
      </c>
      <c r="G333" s="104" t="s">
        <v>301</v>
      </c>
      <c r="H333" s="125" t="s">
        <v>1115</v>
      </c>
      <c r="I333" s="125" t="s">
        <v>1013</v>
      </c>
      <c r="J333" s="125">
        <v>1</v>
      </c>
      <c r="K333" s="125"/>
      <c r="L333" s="125">
        <v>2024</v>
      </c>
    </row>
    <row r="334" spans="2:12" s="43" customFormat="1" ht="20.25" customHeight="1" x14ac:dyDescent="0.25">
      <c r="B334" s="125"/>
      <c r="C334" s="156" t="s">
        <v>1066</v>
      </c>
      <c r="D334" s="183"/>
      <c r="E334" s="104"/>
      <c r="F334" s="183">
        <v>4242.0200000000004</v>
      </c>
      <c r="G334" s="104" t="s">
        <v>301</v>
      </c>
      <c r="H334" s="125" t="s">
        <v>1116</v>
      </c>
      <c r="I334" s="125" t="s">
        <v>1013</v>
      </c>
      <c r="J334" s="125">
        <v>1</v>
      </c>
      <c r="K334" s="125"/>
      <c r="L334" s="125">
        <v>2024</v>
      </c>
    </row>
    <row r="335" spans="2:12" s="43" customFormat="1" ht="20.25" customHeight="1" x14ac:dyDescent="0.25">
      <c r="B335" s="125"/>
      <c r="C335" s="156" t="s">
        <v>1066</v>
      </c>
      <c r="D335" s="183"/>
      <c r="E335" s="104"/>
      <c r="F335" s="183">
        <v>5656.03</v>
      </c>
      <c r="G335" s="104" t="s">
        <v>301</v>
      </c>
      <c r="H335" s="125" t="s">
        <v>1117</v>
      </c>
      <c r="I335" s="125" t="s">
        <v>1013</v>
      </c>
      <c r="J335" s="125">
        <v>1</v>
      </c>
      <c r="K335" s="125"/>
      <c r="L335" s="125">
        <v>2024</v>
      </c>
    </row>
    <row r="336" spans="2:12" s="43" customFormat="1" ht="20.25" customHeight="1" x14ac:dyDescent="0.25">
      <c r="B336" s="125"/>
      <c r="C336" s="156" t="s">
        <v>1067</v>
      </c>
      <c r="D336" s="183"/>
      <c r="E336" s="104"/>
      <c r="F336" s="183">
        <v>5656.03</v>
      </c>
      <c r="G336" s="104" t="s">
        <v>301</v>
      </c>
      <c r="H336" s="125" t="s">
        <v>1118</v>
      </c>
      <c r="I336" s="125" t="s">
        <v>1013</v>
      </c>
      <c r="J336" s="125">
        <v>1</v>
      </c>
      <c r="K336" s="125"/>
      <c r="L336" s="125">
        <v>2024</v>
      </c>
    </row>
    <row r="337" spans="2:12" s="43" customFormat="1" ht="20.25" customHeight="1" x14ac:dyDescent="0.25">
      <c r="B337" s="125"/>
      <c r="C337" s="156" t="s">
        <v>1068</v>
      </c>
      <c r="D337" s="183"/>
      <c r="E337" s="104"/>
      <c r="F337" s="183">
        <v>565.6</v>
      </c>
      <c r="G337" s="104" t="s">
        <v>301</v>
      </c>
      <c r="H337" s="125" t="s">
        <v>1119</v>
      </c>
      <c r="I337" s="125" t="s">
        <v>1013</v>
      </c>
      <c r="J337" s="125">
        <v>1</v>
      </c>
      <c r="K337" s="125"/>
      <c r="L337" s="125">
        <v>2024</v>
      </c>
    </row>
    <row r="338" spans="2:12" s="43" customFormat="1" ht="20.25" customHeight="1" x14ac:dyDescent="0.25">
      <c r="B338" s="125"/>
      <c r="C338" s="156" t="s">
        <v>1068</v>
      </c>
      <c r="D338" s="183"/>
      <c r="E338" s="104"/>
      <c r="F338" s="183">
        <v>565.6</v>
      </c>
      <c r="G338" s="104" t="s">
        <v>301</v>
      </c>
      <c r="H338" s="125" t="s">
        <v>1120</v>
      </c>
      <c r="I338" s="125" t="s">
        <v>1013</v>
      </c>
      <c r="J338" s="125">
        <v>1</v>
      </c>
      <c r="K338" s="125"/>
      <c r="L338" s="125">
        <v>2024</v>
      </c>
    </row>
    <row r="339" spans="2:12" s="43" customFormat="1" ht="20.25" customHeight="1" x14ac:dyDescent="0.25">
      <c r="B339" s="125"/>
      <c r="C339" s="156" t="s">
        <v>1068</v>
      </c>
      <c r="D339" s="183"/>
      <c r="E339" s="104"/>
      <c r="F339" s="183">
        <v>565.6</v>
      </c>
      <c r="G339" s="104" t="s">
        <v>301</v>
      </c>
      <c r="H339" s="125" t="s">
        <v>1121</v>
      </c>
      <c r="I339" s="125" t="s">
        <v>1013</v>
      </c>
      <c r="J339" s="125">
        <v>1</v>
      </c>
      <c r="K339" s="125"/>
      <c r="L339" s="125">
        <v>2024</v>
      </c>
    </row>
    <row r="340" spans="2:12" s="43" customFormat="1" ht="20.25" customHeight="1" x14ac:dyDescent="0.25">
      <c r="B340" s="125"/>
      <c r="C340" s="156" t="s">
        <v>1068</v>
      </c>
      <c r="D340" s="183"/>
      <c r="E340" s="104"/>
      <c r="F340" s="183">
        <v>565.6</v>
      </c>
      <c r="G340" s="104" t="s">
        <v>301</v>
      </c>
      <c r="H340" s="125" t="s">
        <v>1122</v>
      </c>
      <c r="I340" s="125" t="s">
        <v>1013</v>
      </c>
      <c r="J340" s="125">
        <v>1</v>
      </c>
      <c r="K340" s="125"/>
      <c r="L340" s="125">
        <v>2024</v>
      </c>
    </row>
    <row r="341" spans="2:12" s="43" customFormat="1" ht="20.25" customHeight="1" x14ac:dyDescent="0.25">
      <c r="B341" s="125"/>
      <c r="C341" s="156" t="s">
        <v>1068</v>
      </c>
      <c r="D341" s="183"/>
      <c r="E341" s="104"/>
      <c r="F341" s="183">
        <v>565.6</v>
      </c>
      <c r="G341" s="104" t="s">
        <v>301</v>
      </c>
      <c r="H341" s="125" t="s">
        <v>1123</v>
      </c>
      <c r="I341" s="125" t="s">
        <v>1013</v>
      </c>
      <c r="J341" s="125">
        <v>1</v>
      </c>
      <c r="K341" s="125"/>
      <c r="L341" s="125">
        <v>2024</v>
      </c>
    </row>
    <row r="342" spans="2:12" s="43" customFormat="1" ht="20.25" customHeight="1" x14ac:dyDescent="0.25">
      <c r="B342" s="125"/>
      <c r="C342" s="156" t="s">
        <v>1069</v>
      </c>
      <c r="D342" s="183"/>
      <c r="E342" s="104"/>
      <c r="F342" s="183">
        <v>14391</v>
      </c>
      <c r="G342" s="104" t="s">
        <v>301</v>
      </c>
      <c r="H342" s="125" t="s">
        <v>1124</v>
      </c>
      <c r="I342" s="125" t="s">
        <v>1013</v>
      </c>
      <c r="J342" s="125">
        <v>1</v>
      </c>
      <c r="K342" s="125"/>
      <c r="L342" s="125">
        <v>2024</v>
      </c>
    </row>
    <row r="343" spans="2:12" s="43" customFormat="1" ht="20.25" customHeight="1" x14ac:dyDescent="0.25">
      <c r="B343" s="125"/>
      <c r="C343" s="156" t="s">
        <v>1070</v>
      </c>
      <c r="D343" s="183"/>
      <c r="E343" s="104"/>
      <c r="F343" s="183">
        <v>20414.36</v>
      </c>
      <c r="G343" s="104" t="s">
        <v>301</v>
      </c>
      <c r="H343" s="125" t="s">
        <v>1125</v>
      </c>
      <c r="I343" s="125" t="s">
        <v>1013</v>
      </c>
      <c r="J343" s="125">
        <v>1</v>
      </c>
      <c r="K343" s="125"/>
      <c r="L343" s="125">
        <v>2024</v>
      </c>
    </row>
    <row r="344" spans="2:12" s="43" customFormat="1" ht="20.25" customHeight="1" x14ac:dyDescent="0.25">
      <c r="B344" s="125"/>
      <c r="C344" s="156" t="s">
        <v>1071</v>
      </c>
      <c r="D344" s="183"/>
      <c r="E344" s="104"/>
      <c r="F344" s="183">
        <v>1500</v>
      </c>
      <c r="G344" s="104" t="s">
        <v>301</v>
      </c>
      <c r="H344" s="125" t="s">
        <v>1126</v>
      </c>
      <c r="I344" s="125" t="s">
        <v>1013</v>
      </c>
      <c r="J344" s="125">
        <v>1</v>
      </c>
      <c r="K344" s="125"/>
      <c r="L344" s="125">
        <v>2025</v>
      </c>
    </row>
    <row r="345" spans="2:12" s="43" customFormat="1" ht="20.25" customHeight="1" x14ac:dyDescent="0.25">
      <c r="B345" s="125"/>
      <c r="C345" s="156" t="s">
        <v>1072</v>
      </c>
      <c r="D345" s="183"/>
      <c r="E345" s="104"/>
      <c r="F345" s="183">
        <v>77915.399999999994</v>
      </c>
      <c r="G345" s="104" t="s">
        <v>301</v>
      </c>
      <c r="H345" s="125" t="s">
        <v>1127</v>
      </c>
      <c r="I345" s="125" t="s">
        <v>1013</v>
      </c>
      <c r="J345" s="125">
        <v>1</v>
      </c>
      <c r="K345" s="125"/>
      <c r="L345" s="125">
        <v>2025</v>
      </c>
    </row>
    <row r="346" spans="2:12" s="43" customFormat="1" ht="20.25" customHeight="1" x14ac:dyDescent="0.25">
      <c r="B346" s="125"/>
      <c r="C346" s="156" t="s">
        <v>1073</v>
      </c>
      <c r="D346" s="183"/>
      <c r="E346" s="104"/>
      <c r="F346" s="183">
        <v>20711.650000000001</v>
      </c>
      <c r="G346" s="104" t="s">
        <v>301</v>
      </c>
      <c r="H346" s="125" t="s">
        <v>1128</v>
      </c>
      <c r="I346" s="125" t="s">
        <v>1013</v>
      </c>
      <c r="J346" s="125">
        <v>1</v>
      </c>
      <c r="K346" s="125"/>
      <c r="L346" s="125">
        <v>2025</v>
      </c>
    </row>
    <row r="347" spans="2:12" s="43" customFormat="1" ht="20.25" hidden="1" customHeight="1" x14ac:dyDescent="0.25">
      <c r="B347" s="125"/>
      <c r="C347" s="138"/>
      <c r="D347" s="135"/>
      <c r="E347" s="78"/>
      <c r="F347" s="136"/>
      <c r="G347" s="79"/>
      <c r="H347" s="137"/>
      <c r="I347" s="137"/>
      <c r="J347" s="137"/>
      <c r="K347" s="137"/>
      <c r="L347" s="137"/>
    </row>
    <row r="348" spans="2:12" s="43" customFormat="1" ht="20.25" hidden="1" customHeight="1" x14ac:dyDescent="0.25">
      <c r="B348" s="125"/>
      <c r="C348" s="138"/>
      <c r="D348" s="135"/>
      <c r="E348" s="78"/>
      <c r="F348" s="136"/>
      <c r="G348" s="79"/>
      <c r="H348" s="137"/>
      <c r="I348" s="137"/>
      <c r="J348" s="137"/>
      <c r="K348" s="137"/>
      <c r="L348" s="137"/>
    </row>
    <row r="349" spans="2:12" s="43" customFormat="1" ht="20.25" hidden="1" customHeight="1" x14ac:dyDescent="0.25">
      <c r="B349" s="125"/>
      <c r="C349" s="138"/>
      <c r="D349" s="135"/>
      <c r="E349" s="78"/>
      <c r="F349" s="136"/>
      <c r="G349" s="79"/>
      <c r="H349" s="137"/>
      <c r="I349" s="137"/>
      <c r="J349" s="137"/>
      <c r="K349" s="137"/>
      <c r="L349" s="137"/>
    </row>
    <row r="350" spans="2:12" s="43" customFormat="1" ht="20.25" hidden="1" customHeight="1" x14ac:dyDescent="0.25">
      <c r="B350" s="125"/>
      <c r="C350" s="138"/>
      <c r="D350" s="135"/>
      <c r="E350" s="78"/>
      <c r="F350" s="136"/>
      <c r="G350" s="79"/>
      <c r="H350" s="137"/>
      <c r="I350" s="137"/>
      <c r="J350" s="137"/>
      <c r="K350" s="137"/>
      <c r="L350" s="137"/>
    </row>
    <row r="351" spans="2:12" s="43" customFormat="1" ht="20.25" hidden="1" customHeight="1" x14ac:dyDescent="0.25">
      <c r="B351" s="125"/>
      <c r="C351" s="138"/>
      <c r="D351" s="135"/>
      <c r="E351" s="78"/>
      <c r="F351" s="136"/>
      <c r="G351" s="79"/>
      <c r="H351" s="137"/>
      <c r="I351" s="137"/>
      <c r="J351" s="137"/>
      <c r="K351" s="137"/>
      <c r="L351" s="137"/>
    </row>
    <row r="352" spans="2:12" s="43" customFormat="1" ht="20.25" hidden="1" customHeight="1" x14ac:dyDescent="0.25">
      <c r="B352" s="125"/>
      <c r="C352" s="138"/>
      <c r="D352" s="135"/>
      <c r="E352" s="78"/>
      <c r="F352" s="136"/>
      <c r="G352" s="79"/>
      <c r="H352" s="137"/>
      <c r="I352" s="137"/>
      <c r="J352" s="137"/>
      <c r="K352" s="137"/>
      <c r="L352" s="137"/>
    </row>
    <row r="353" spans="2:12" s="43" customFormat="1" ht="20.25" hidden="1" customHeight="1" x14ac:dyDescent="0.25">
      <c r="B353" s="125"/>
      <c r="C353" s="138"/>
      <c r="D353" s="135"/>
      <c r="E353" s="78"/>
      <c r="F353" s="136"/>
      <c r="G353" s="79"/>
      <c r="H353" s="137"/>
      <c r="I353" s="137"/>
      <c r="J353" s="137"/>
      <c r="K353" s="137"/>
      <c r="L353" s="137"/>
    </row>
    <row r="354" spans="2:12" s="43" customFormat="1" ht="20.25" hidden="1" customHeight="1" x14ac:dyDescent="0.25">
      <c r="B354" s="125"/>
      <c r="C354" s="138"/>
      <c r="D354" s="135"/>
      <c r="E354" s="78"/>
      <c r="F354" s="136"/>
      <c r="G354" s="79"/>
      <c r="H354" s="137"/>
      <c r="I354" s="137"/>
      <c r="J354" s="137"/>
      <c r="K354" s="137"/>
      <c r="L354" s="137"/>
    </row>
    <row r="355" spans="2:12" s="43" customFormat="1" ht="20.25" hidden="1" customHeight="1" x14ac:dyDescent="0.25">
      <c r="B355" s="125"/>
      <c r="C355" s="138"/>
      <c r="D355" s="135"/>
      <c r="E355" s="78"/>
      <c r="F355" s="136"/>
      <c r="G355" s="79"/>
      <c r="H355" s="137"/>
      <c r="I355" s="137"/>
      <c r="J355" s="137"/>
      <c r="K355" s="137"/>
      <c r="L355" s="137"/>
    </row>
    <row r="356" spans="2:12" s="43" customFormat="1" ht="20.25" hidden="1" customHeight="1" x14ac:dyDescent="0.25">
      <c r="B356" s="125"/>
      <c r="C356" s="138"/>
      <c r="D356" s="135"/>
      <c r="E356" s="78"/>
      <c r="F356" s="136"/>
      <c r="G356" s="79"/>
      <c r="H356" s="137"/>
      <c r="I356" s="137"/>
      <c r="J356" s="137"/>
      <c r="K356" s="137"/>
      <c r="L356" s="137"/>
    </row>
    <row r="357" spans="2:12" s="43" customFormat="1" ht="20.25" hidden="1" customHeight="1" x14ac:dyDescent="0.25">
      <c r="B357" s="125"/>
      <c r="C357" s="138"/>
      <c r="D357" s="135"/>
      <c r="E357" s="78"/>
      <c r="F357" s="136"/>
      <c r="G357" s="79"/>
      <c r="H357" s="137"/>
      <c r="I357" s="137"/>
      <c r="J357" s="137"/>
      <c r="K357" s="137"/>
      <c r="L357" s="137"/>
    </row>
    <row r="358" spans="2:12" s="43" customFormat="1" ht="20.25" hidden="1" customHeight="1" x14ac:dyDescent="0.25">
      <c r="B358" s="125"/>
      <c r="C358" s="138"/>
      <c r="D358" s="135"/>
      <c r="E358" s="78"/>
      <c r="F358" s="136"/>
      <c r="G358" s="79"/>
      <c r="H358" s="137"/>
      <c r="I358" s="137"/>
      <c r="J358" s="137"/>
      <c r="K358" s="137"/>
      <c r="L358" s="137"/>
    </row>
    <row r="359" spans="2:12" s="43" customFormat="1" ht="20.25" hidden="1" customHeight="1" x14ac:dyDescent="0.25">
      <c r="B359" s="125"/>
      <c r="C359" s="138"/>
      <c r="D359" s="135"/>
      <c r="E359" s="78"/>
      <c r="F359" s="136"/>
      <c r="G359" s="79"/>
      <c r="H359" s="137"/>
      <c r="I359" s="137"/>
      <c r="J359" s="137"/>
      <c r="K359" s="137"/>
      <c r="L359" s="137"/>
    </row>
    <row r="360" spans="2:12" s="43" customFormat="1" ht="20.25" hidden="1" customHeight="1" x14ac:dyDescent="0.25">
      <c r="B360" s="125"/>
      <c r="C360" s="138"/>
      <c r="D360" s="135"/>
      <c r="E360" s="78"/>
      <c r="F360" s="136"/>
      <c r="G360" s="79"/>
      <c r="H360" s="137"/>
      <c r="I360" s="137"/>
      <c r="J360" s="137"/>
      <c r="K360" s="137"/>
      <c r="L360" s="137"/>
    </row>
    <row r="361" spans="2:12" s="43" customFormat="1" ht="20.25" hidden="1" customHeight="1" x14ac:dyDescent="0.25">
      <c r="B361" s="125"/>
      <c r="C361" s="138"/>
      <c r="D361" s="135"/>
      <c r="E361" s="78"/>
      <c r="F361" s="136"/>
      <c r="G361" s="79"/>
      <c r="H361" s="137"/>
      <c r="I361" s="137"/>
      <c r="J361" s="137"/>
      <c r="K361" s="137"/>
      <c r="L361" s="137"/>
    </row>
    <row r="362" spans="2:12" s="43" customFormat="1" ht="20.25" hidden="1" customHeight="1" x14ac:dyDescent="0.25">
      <c r="B362" s="125"/>
      <c r="C362" s="138"/>
      <c r="D362" s="135"/>
      <c r="E362" s="78"/>
      <c r="F362" s="136"/>
      <c r="G362" s="79"/>
      <c r="H362" s="137"/>
      <c r="I362" s="137"/>
      <c r="J362" s="137"/>
      <c r="K362" s="137"/>
      <c r="L362" s="137"/>
    </row>
    <row r="363" spans="2:12" s="43" customFormat="1" ht="20.25" hidden="1" customHeight="1" x14ac:dyDescent="0.25">
      <c r="B363" s="125"/>
      <c r="C363" s="138"/>
      <c r="D363" s="135"/>
      <c r="E363" s="78"/>
      <c r="F363" s="136"/>
      <c r="G363" s="79"/>
      <c r="H363" s="137"/>
      <c r="I363" s="137"/>
      <c r="J363" s="137"/>
      <c r="K363" s="137"/>
      <c r="L363" s="137"/>
    </row>
    <row r="364" spans="2:12" s="43" customFormat="1" ht="20.25" hidden="1" customHeight="1" x14ac:dyDescent="0.25">
      <c r="B364" s="125"/>
      <c r="C364" s="138"/>
      <c r="D364" s="135"/>
      <c r="E364" s="78"/>
      <c r="F364" s="136"/>
      <c r="G364" s="79"/>
      <c r="H364" s="137"/>
      <c r="I364" s="137"/>
      <c r="J364" s="137"/>
      <c r="K364" s="137"/>
      <c r="L364" s="137"/>
    </row>
    <row r="365" spans="2:12" s="43" customFormat="1" ht="20.25" hidden="1" customHeight="1" x14ac:dyDescent="0.25">
      <c r="B365" s="125"/>
      <c r="C365" s="138"/>
      <c r="D365" s="135"/>
      <c r="E365" s="78"/>
      <c r="F365" s="136"/>
      <c r="G365" s="79"/>
      <c r="H365" s="137"/>
      <c r="I365" s="137"/>
      <c r="J365" s="137"/>
      <c r="K365" s="137"/>
      <c r="L365" s="137"/>
    </row>
    <row r="366" spans="2:12" s="43" customFormat="1" ht="20.25" hidden="1" customHeight="1" x14ac:dyDescent="0.25">
      <c r="B366" s="125"/>
      <c r="C366" s="138"/>
      <c r="D366" s="135"/>
      <c r="E366" s="78"/>
      <c r="F366" s="136"/>
      <c r="G366" s="79"/>
      <c r="H366" s="137"/>
      <c r="I366" s="137"/>
      <c r="J366" s="137"/>
      <c r="K366" s="137"/>
      <c r="L366" s="137"/>
    </row>
    <row r="367" spans="2:12" s="43" customFormat="1" ht="20.25" hidden="1" customHeight="1" x14ac:dyDescent="0.25">
      <c r="B367" s="125"/>
      <c r="C367" s="138"/>
      <c r="D367" s="135"/>
      <c r="E367" s="78"/>
      <c r="F367" s="136"/>
      <c r="G367" s="79"/>
      <c r="H367" s="137"/>
      <c r="I367" s="137"/>
      <c r="J367" s="137"/>
      <c r="K367" s="137"/>
      <c r="L367" s="137"/>
    </row>
    <row r="368" spans="2:12" s="43" customFormat="1" ht="20.25" hidden="1" customHeight="1" x14ac:dyDescent="0.25">
      <c r="B368" s="125"/>
      <c r="C368" s="138"/>
      <c r="D368" s="135"/>
      <c r="E368" s="78"/>
      <c r="F368" s="136"/>
      <c r="G368" s="79"/>
      <c r="H368" s="137"/>
      <c r="I368" s="137"/>
      <c r="J368" s="137"/>
      <c r="K368" s="137"/>
      <c r="L368" s="137"/>
    </row>
    <row r="369" spans="2:12" s="43" customFormat="1" ht="20.25" hidden="1" customHeight="1" x14ac:dyDescent="0.25">
      <c r="B369" s="125"/>
      <c r="C369" s="138"/>
      <c r="D369" s="135"/>
      <c r="E369" s="78"/>
      <c r="F369" s="136"/>
      <c r="G369" s="79"/>
      <c r="H369" s="137"/>
      <c r="I369" s="137"/>
      <c r="J369" s="137"/>
      <c r="K369" s="137"/>
      <c r="L369" s="137"/>
    </row>
    <row r="370" spans="2:12" s="43" customFormat="1" ht="20.25" hidden="1" customHeight="1" x14ac:dyDescent="0.25">
      <c r="B370" s="125"/>
      <c r="C370" s="138"/>
      <c r="D370" s="135"/>
      <c r="E370" s="78"/>
      <c r="F370" s="136"/>
      <c r="G370" s="79"/>
      <c r="H370" s="137"/>
      <c r="I370" s="137"/>
      <c r="J370" s="137"/>
      <c r="K370" s="137"/>
      <c r="L370" s="137"/>
    </row>
    <row r="371" spans="2:12" s="43" customFormat="1" ht="20.25" hidden="1" customHeight="1" x14ac:dyDescent="0.25">
      <c r="B371" s="125"/>
      <c r="C371" s="138"/>
      <c r="D371" s="135"/>
      <c r="E371" s="78"/>
      <c r="F371" s="136"/>
      <c r="G371" s="79"/>
      <c r="H371" s="137"/>
      <c r="I371" s="137"/>
      <c r="J371" s="137"/>
      <c r="K371" s="137"/>
      <c r="L371" s="137"/>
    </row>
    <row r="372" spans="2:12" s="43" customFormat="1" ht="20.25" hidden="1" customHeight="1" x14ac:dyDescent="0.25">
      <c r="B372" s="125"/>
      <c r="C372" s="138"/>
      <c r="D372" s="135"/>
      <c r="E372" s="78"/>
      <c r="F372" s="136"/>
      <c r="G372" s="79"/>
      <c r="H372" s="137"/>
      <c r="I372" s="137"/>
      <c r="J372" s="137"/>
      <c r="K372" s="137"/>
      <c r="L372" s="137"/>
    </row>
    <row r="373" spans="2:12" s="43" customFormat="1" ht="20.25" hidden="1" customHeight="1" x14ac:dyDescent="0.25">
      <c r="B373" s="125"/>
      <c r="C373" s="138"/>
      <c r="D373" s="135"/>
      <c r="E373" s="78"/>
      <c r="F373" s="136"/>
      <c r="G373" s="79"/>
      <c r="H373" s="137"/>
      <c r="I373" s="137"/>
      <c r="J373" s="137"/>
      <c r="K373" s="137"/>
      <c r="L373" s="137"/>
    </row>
    <row r="374" spans="2:12" s="43" customFormat="1" ht="20.25" hidden="1" customHeight="1" x14ac:dyDescent="0.25">
      <c r="B374" s="125"/>
      <c r="C374" s="138"/>
      <c r="D374" s="135"/>
      <c r="E374" s="78"/>
      <c r="F374" s="136"/>
      <c r="G374" s="79"/>
      <c r="H374" s="137"/>
      <c r="I374" s="137"/>
      <c r="J374" s="137"/>
      <c r="K374" s="137"/>
      <c r="L374" s="137"/>
    </row>
    <row r="375" spans="2:12" s="43" customFormat="1" ht="20.25" hidden="1" customHeight="1" x14ac:dyDescent="0.25">
      <c r="B375" s="125"/>
      <c r="C375" s="138"/>
      <c r="D375" s="135"/>
      <c r="E375" s="78"/>
      <c r="F375" s="136"/>
      <c r="G375" s="79"/>
      <c r="H375" s="137"/>
      <c r="I375" s="137"/>
      <c r="J375" s="137"/>
      <c r="K375" s="137"/>
      <c r="L375" s="137"/>
    </row>
    <row r="376" spans="2:12" s="43" customFormat="1" ht="20.25" hidden="1" customHeight="1" x14ac:dyDescent="0.25">
      <c r="B376" s="125"/>
      <c r="C376" s="138"/>
      <c r="D376" s="135"/>
      <c r="E376" s="78"/>
      <c r="F376" s="136"/>
      <c r="G376" s="79"/>
      <c r="H376" s="137"/>
      <c r="I376" s="137"/>
      <c r="J376" s="137"/>
      <c r="K376" s="137"/>
      <c r="L376" s="137"/>
    </row>
    <row r="377" spans="2:12" s="43" customFormat="1" ht="20.25" hidden="1" customHeight="1" x14ac:dyDescent="0.25">
      <c r="B377" s="125"/>
      <c r="C377" s="138"/>
      <c r="D377" s="135"/>
      <c r="E377" s="78"/>
      <c r="F377" s="136"/>
      <c r="G377" s="79"/>
      <c r="H377" s="137"/>
      <c r="I377" s="137"/>
      <c r="J377" s="137"/>
      <c r="K377" s="137"/>
      <c r="L377" s="137"/>
    </row>
    <row r="378" spans="2:12" s="43" customFormat="1" ht="20.25" hidden="1" customHeight="1" x14ac:dyDescent="0.25">
      <c r="B378" s="125"/>
      <c r="C378" s="138"/>
      <c r="D378" s="135"/>
      <c r="E378" s="78"/>
      <c r="F378" s="136"/>
      <c r="G378" s="79"/>
      <c r="H378" s="137"/>
      <c r="I378" s="137"/>
      <c r="J378" s="137"/>
      <c r="K378" s="137"/>
      <c r="L378" s="137"/>
    </row>
    <row r="379" spans="2:12" s="43" customFormat="1" ht="20.25" hidden="1" customHeight="1" x14ac:dyDescent="0.25">
      <c r="B379" s="125"/>
      <c r="C379" s="138"/>
      <c r="D379" s="135"/>
      <c r="E379" s="78"/>
      <c r="F379" s="136"/>
      <c r="G379" s="79"/>
      <c r="H379" s="137"/>
      <c r="I379" s="137"/>
      <c r="J379" s="137"/>
      <c r="K379" s="137"/>
      <c r="L379" s="137"/>
    </row>
    <row r="380" spans="2:12" s="43" customFormat="1" ht="20.25" hidden="1" customHeight="1" x14ac:dyDescent="0.25">
      <c r="B380" s="125"/>
      <c r="C380" s="138"/>
      <c r="D380" s="135"/>
      <c r="E380" s="78"/>
      <c r="F380" s="136"/>
      <c r="G380" s="79"/>
      <c r="H380" s="137"/>
      <c r="I380" s="137"/>
      <c r="J380" s="137"/>
      <c r="K380" s="137"/>
      <c r="L380" s="137"/>
    </row>
    <row r="381" spans="2:12" s="43" customFormat="1" ht="20.25" hidden="1" customHeight="1" x14ac:dyDescent="0.25">
      <c r="B381" s="125"/>
      <c r="C381" s="138"/>
      <c r="D381" s="135"/>
      <c r="E381" s="78"/>
      <c r="F381" s="136"/>
      <c r="G381" s="79"/>
      <c r="H381" s="137"/>
      <c r="I381" s="137"/>
      <c r="J381" s="137"/>
      <c r="K381" s="137"/>
      <c r="L381" s="137"/>
    </row>
    <row r="382" spans="2:12" s="43" customFormat="1" ht="20.25" hidden="1" customHeight="1" x14ac:dyDescent="0.25">
      <c r="B382" s="125"/>
      <c r="C382" s="138"/>
      <c r="D382" s="135"/>
      <c r="E382" s="78"/>
      <c r="F382" s="136"/>
      <c r="G382" s="79"/>
      <c r="H382" s="137"/>
      <c r="I382" s="137"/>
      <c r="J382" s="137"/>
      <c r="K382" s="137"/>
      <c r="L382" s="137"/>
    </row>
    <row r="383" spans="2:12" s="43" customFormat="1" ht="20.25" hidden="1" customHeight="1" x14ac:dyDescent="0.25">
      <c r="B383" s="125"/>
      <c r="C383" s="138"/>
      <c r="D383" s="135"/>
      <c r="E383" s="78"/>
      <c r="F383" s="136"/>
      <c r="G383" s="79"/>
      <c r="H383" s="137"/>
      <c r="I383" s="137"/>
      <c r="J383" s="137"/>
      <c r="K383" s="137"/>
      <c r="L383" s="137"/>
    </row>
    <row r="384" spans="2:12" s="43" customFormat="1" ht="20.25" hidden="1" customHeight="1" x14ac:dyDescent="0.25">
      <c r="B384" s="125"/>
      <c r="C384" s="138"/>
      <c r="D384" s="135"/>
      <c r="E384" s="78"/>
      <c r="F384" s="136"/>
      <c r="G384" s="79"/>
      <c r="H384" s="137"/>
      <c r="I384" s="137"/>
      <c r="J384" s="137"/>
      <c r="K384" s="137"/>
      <c r="L384" s="137"/>
    </row>
    <row r="385" spans="2:12" s="43" customFormat="1" ht="20.25" hidden="1" customHeight="1" x14ac:dyDescent="0.25">
      <c r="B385" s="125"/>
      <c r="C385" s="138"/>
      <c r="D385" s="135"/>
      <c r="E385" s="78"/>
      <c r="F385" s="136"/>
      <c r="G385" s="79"/>
      <c r="H385" s="137"/>
      <c r="I385" s="137"/>
      <c r="J385" s="137"/>
      <c r="K385" s="137"/>
      <c r="L385" s="137"/>
    </row>
    <row r="386" spans="2:12" s="43" customFormat="1" ht="20.25" hidden="1" customHeight="1" x14ac:dyDescent="0.25">
      <c r="B386" s="125"/>
      <c r="C386" s="138"/>
      <c r="D386" s="135"/>
      <c r="E386" s="78"/>
      <c r="F386" s="136"/>
      <c r="G386" s="79"/>
      <c r="H386" s="137"/>
      <c r="I386" s="137"/>
      <c r="J386" s="137"/>
      <c r="K386" s="137"/>
      <c r="L386" s="137"/>
    </row>
    <row r="387" spans="2:12" s="43" customFormat="1" ht="20.25" hidden="1" customHeight="1" x14ac:dyDescent="0.25">
      <c r="B387" s="125"/>
      <c r="C387" s="138"/>
      <c r="D387" s="135"/>
      <c r="E387" s="78"/>
      <c r="F387" s="136"/>
      <c r="G387" s="79"/>
      <c r="H387" s="137"/>
      <c r="I387" s="137"/>
      <c r="J387" s="137"/>
      <c r="K387" s="137"/>
      <c r="L387" s="137"/>
    </row>
    <row r="388" spans="2:12" s="43" customFormat="1" ht="20.25" hidden="1" customHeight="1" x14ac:dyDescent="0.25">
      <c r="B388" s="125"/>
      <c r="C388" s="138"/>
      <c r="D388" s="135"/>
      <c r="E388" s="78"/>
      <c r="F388" s="136"/>
      <c r="G388" s="79"/>
      <c r="H388" s="137"/>
      <c r="I388" s="137"/>
      <c r="J388" s="137"/>
      <c r="K388" s="137"/>
      <c r="L388" s="137"/>
    </row>
    <row r="389" spans="2:12" s="43" customFormat="1" ht="20.25" hidden="1" customHeight="1" x14ac:dyDescent="0.25">
      <c r="B389" s="125"/>
      <c r="C389" s="138"/>
      <c r="D389" s="135"/>
      <c r="E389" s="78"/>
      <c r="F389" s="136"/>
      <c r="G389" s="79"/>
      <c r="H389" s="137"/>
      <c r="I389" s="137"/>
      <c r="J389" s="137"/>
      <c r="K389" s="137"/>
      <c r="L389" s="137"/>
    </row>
    <row r="390" spans="2:12" s="43" customFormat="1" ht="20.25" hidden="1" customHeight="1" x14ac:dyDescent="0.25">
      <c r="B390" s="125"/>
      <c r="C390" s="138"/>
      <c r="D390" s="135"/>
      <c r="E390" s="78"/>
      <c r="F390" s="136"/>
      <c r="G390" s="79"/>
      <c r="H390" s="137"/>
      <c r="I390" s="137"/>
      <c r="J390" s="137"/>
      <c r="K390" s="137"/>
      <c r="L390" s="137"/>
    </row>
    <row r="391" spans="2:12" s="43" customFormat="1" ht="20.25" hidden="1" customHeight="1" x14ac:dyDescent="0.25">
      <c r="B391" s="125"/>
      <c r="C391" s="138"/>
      <c r="D391" s="135"/>
      <c r="E391" s="78"/>
      <c r="F391" s="136"/>
      <c r="G391" s="79"/>
      <c r="H391" s="137"/>
      <c r="I391" s="137"/>
      <c r="J391" s="137"/>
      <c r="K391" s="137"/>
      <c r="L391" s="137"/>
    </row>
    <row r="392" spans="2:12" s="43" customFormat="1" ht="20.25" hidden="1" customHeight="1" x14ac:dyDescent="0.25">
      <c r="B392" s="125"/>
      <c r="C392" s="138"/>
      <c r="D392" s="135"/>
      <c r="E392" s="78"/>
      <c r="F392" s="136"/>
      <c r="G392" s="79"/>
      <c r="H392" s="137"/>
      <c r="I392" s="137"/>
      <c r="J392" s="137"/>
      <c r="K392" s="137"/>
      <c r="L392" s="137"/>
    </row>
    <row r="393" spans="2:12" s="43" customFormat="1" ht="20.25" hidden="1" customHeight="1" x14ac:dyDescent="0.25">
      <c r="B393" s="125"/>
      <c r="C393" s="138"/>
      <c r="D393" s="135"/>
      <c r="E393" s="78"/>
      <c r="F393" s="136"/>
      <c r="G393" s="79"/>
      <c r="H393" s="137"/>
      <c r="I393" s="137"/>
      <c r="J393" s="137"/>
      <c r="K393" s="137"/>
      <c r="L393" s="137"/>
    </row>
    <row r="394" spans="2:12" s="43" customFormat="1" ht="20.25" hidden="1" customHeight="1" x14ac:dyDescent="0.25">
      <c r="B394" s="125"/>
      <c r="C394" s="138"/>
      <c r="D394" s="135"/>
      <c r="E394" s="78"/>
      <c r="F394" s="136"/>
      <c r="G394" s="79"/>
      <c r="H394" s="137"/>
      <c r="I394" s="137"/>
      <c r="J394" s="137"/>
      <c r="K394" s="137"/>
      <c r="L394" s="137"/>
    </row>
    <row r="395" spans="2:12" s="43" customFormat="1" ht="20.25" hidden="1" customHeight="1" x14ac:dyDescent="0.25">
      <c r="B395" s="125"/>
      <c r="C395" s="138"/>
      <c r="D395" s="135"/>
      <c r="E395" s="78"/>
      <c r="F395" s="136"/>
      <c r="G395" s="79"/>
      <c r="H395" s="137"/>
      <c r="I395" s="137"/>
      <c r="J395" s="137"/>
      <c r="K395" s="137"/>
      <c r="L395" s="137"/>
    </row>
    <row r="396" spans="2:12" s="43" customFormat="1" ht="20.25" hidden="1" customHeight="1" x14ac:dyDescent="0.25">
      <c r="B396" s="125"/>
      <c r="C396" s="138"/>
      <c r="D396" s="135"/>
      <c r="E396" s="78"/>
      <c r="F396" s="136"/>
      <c r="G396" s="79"/>
      <c r="H396" s="137"/>
      <c r="I396" s="137"/>
      <c r="J396" s="137"/>
      <c r="K396" s="137"/>
      <c r="L396" s="137"/>
    </row>
    <row r="397" spans="2:12" s="43" customFormat="1" ht="20.25" hidden="1" customHeight="1" x14ac:dyDescent="0.25">
      <c r="B397" s="125"/>
      <c r="C397" s="138"/>
      <c r="D397" s="135"/>
      <c r="E397" s="78"/>
      <c r="F397" s="136"/>
      <c r="G397" s="79"/>
      <c r="H397" s="137"/>
      <c r="I397" s="137"/>
      <c r="J397" s="137"/>
      <c r="K397" s="137"/>
      <c r="L397" s="137"/>
    </row>
    <row r="398" spans="2:12" s="43" customFormat="1" ht="20.25" hidden="1" customHeight="1" x14ac:dyDescent="0.25">
      <c r="B398" s="125"/>
      <c r="C398" s="138"/>
      <c r="D398" s="135"/>
      <c r="E398" s="78"/>
      <c r="F398" s="136"/>
      <c r="G398" s="79"/>
      <c r="H398" s="137"/>
      <c r="I398" s="137"/>
      <c r="J398" s="137"/>
      <c r="K398" s="137"/>
      <c r="L398" s="137"/>
    </row>
    <row r="399" spans="2:12" s="43" customFormat="1" ht="20.25" hidden="1" customHeight="1" x14ac:dyDescent="0.25">
      <c r="B399" s="125"/>
      <c r="C399" s="138"/>
      <c r="D399" s="135"/>
      <c r="E399" s="78"/>
      <c r="F399" s="136"/>
      <c r="G399" s="79"/>
      <c r="H399" s="137"/>
      <c r="I399" s="137"/>
      <c r="J399" s="137"/>
      <c r="K399" s="137"/>
      <c r="L399" s="137"/>
    </row>
    <row r="400" spans="2:12" s="43" customFormat="1" ht="20.25" hidden="1" customHeight="1" x14ac:dyDescent="0.25">
      <c r="B400" s="125"/>
      <c r="C400" s="138"/>
      <c r="D400" s="135"/>
      <c r="E400" s="78"/>
      <c r="F400" s="136"/>
      <c r="G400" s="79"/>
      <c r="H400" s="137"/>
      <c r="I400" s="137"/>
      <c r="J400" s="137"/>
      <c r="K400" s="137"/>
      <c r="L400" s="137"/>
    </row>
    <row r="401" spans="2:12" s="43" customFormat="1" ht="20.25" hidden="1" customHeight="1" x14ac:dyDescent="0.25">
      <c r="B401" s="125"/>
      <c r="C401" s="138"/>
      <c r="D401" s="135"/>
      <c r="E401" s="78"/>
      <c r="F401" s="136"/>
      <c r="G401" s="79"/>
      <c r="H401" s="137"/>
      <c r="I401" s="137"/>
      <c r="J401" s="137"/>
      <c r="K401" s="137"/>
      <c r="L401" s="137"/>
    </row>
    <row r="402" spans="2:12" s="43" customFormat="1" ht="20.25" hidden="1" customHeight="1" x14ac:dyDescent="0.25">
      <c r="B402" s="125"/>
      <c r="C402" s="138"/>
      <c r="D402" s="135"/>
      <c r="E402" s="78"/>
      <c r="F402" s="136"/>
      <c r="G402" s="79"/>
      <c r="H402" s="137"/>
      <c r="I402" s="137"/>
      <c r="J402" s="137"/>
      <c r="K402" s="137"/>
      <c r="L402" s="137"/>
    </row>
    <row r="403" spans="2:12" s="43" customFormat="1" ht="20.25" hidden="1" customHeight="1" x14ac:dyDescent="0.25">
      <c r="B403" s="125"/>
      <c r="C403" s="138"/>
      <c r="D403" s="135"/>
      <c r="E403" s="78"/>
      <c r="F403" s="136"/>
      <c r="G403" s="79"/>
      <c r="H403" s="137"/>
      <c r="I403" s="137"/>
      <c r="J403" s="137"/>
      <c r="K403" s="137"/>
      <c r="L403" s="137"/>
    </row>
    <row r="404" spans="2:12" s="43" customFormat="1" ht="20.25" hidden="1" customHeight="1" x14ac:dyDescent="0.25">
      <c r="B404" s="125"/>
      <c r="C404" s="138"/>
      <c r="D404" s="135"/>
      <c r="E404" s="78"/>
      <c r="F404" s="136"/>
      <c r="G404" s="79"/>
      <c r="H404" s="137"/>
      <c r="I404" s="137"/>
      <c r="J404" s="137"/>
      <c r="K404" s="137"/>
      <c r="L404" s="137"/>
    </row>
    <row r="405" spans="2:12" s="43" customFormat="1" ht="20.25" hidden="1" customHeight="1" x14ac:dyDescent="0.25">
      <c r="B405" s="125"/>
      <c r="C405" s="138"/>
      <c r="D405" s="135"/>
      <c r="E405" s="78"/>
      <c r="F405" s="136"/>
      <c r="G405" s="79"/>
      <c r="H405" s="137"/>
      <c r="I405" s="137"/>
      <c r="J405" s="137"/>
      <c r="K405" s="137"/>
      <c r="L405" s="137"/>
    </row>
    <row r="406" spans="2:12" s="43" customFormat="1" ht="20.25" hidden="1" customHeight="1" x14ac:dyDescent="0.25">
      <c r="B406" s="125"/>
      <c r="C406" s="138"/>
      <c r="D406" s="135"/>
      <c r="E406" s="78"/>
      <c r="F406" s="136"/>
      <c r="G406" s="79"/>
      <c r="H406" s="137"/>
      <c r="I406" s="137"/>
      <c r="J406" s="137"/>
      <c r="K406" s="137"/>
      <c r="L406" s="137"/>
    </row>
    <row r="407" spans="2:12" s="43" customFormat="1" ht="20.25" hidden="1" customHeight="1" x14ac:dyDescent="0.25">
      <c r="B407" s="125"/>
      <c r="C407" s="138"/>
      <c r="D407" s="135"/>
      <c r="E407" s="78"/>
      <c r="F407" s="136"/>
      <c r="G407" s="79"/>
      <c r="H407" s="137"/>
      <c r="I407" s="137"/>
      <c r="J407" s="137"/>
      <c r="K407" s="137"/>
      <c r="L407" s="137"/>
    </row>
    <row r="408" spans="2:12" s="43" customFormat="1" ht="20.25" hidden="1" customHeight="1" x14ac:dyDescent="0.25">
      <c r="B408" s="125"/>
      <c r="C408" s="138"/>
      <c r="D408" s="135"/>
      <c r="E408" s="78"/>
      <c r="F408" s="136"/>
      <c r="G408" s="79"/>
      <c r="H408" s="137"/>
      <c r="I408" s="137"/>
      <c r="J408" s="137"/>
      <c r="K408" s="137"/>
      <c r="L408" s="137"/>
    </row>
    <row r="409" spans="2:12" s="43" customFormat="1" ht="20.25" hidden="1" customHeight="1" x14ac:dyDescent="0.25">
      <c r="B409" s="125"/>
      <c r="C409" s="138"/>
      <c r="D409" s="135"/>
      <c r="E409" s="78"/>
      <c r="F409" s="136"/>
      <c r="G409" s="79"/>
      <c r="H409" s="137"/>
      <c r="I409" s="137"/>
      <c r="J409" s="137"/>
      <c r="K409" s="137"/>
      <c r="L409" s="137"/>
    </row>
    <row r="410" spans="2:12" s="43" customFormat="1" ht="20.25" hidden="1" customHeight="1" x14ac:dyDescent="0.25">
      <c r="B410" s="125"/>
      <c r="C410" s="138"/>
      <c r="D410" s="135"/>
      <c r="E410" s="78"/>
      <c r="F410" s="136"/>
      <c r="G410" s="79"/>
      <c r="H410" s="137"/>
      <c r="I410" s="137"/>
      <c r="J410" s="137"/>
      <c r="K410" s="137"/>
      <c r="L410" s="137"/>
    </row>
    <row r="411" spans="2:12" s="43" customFormat="1" ht="20.25" hidden="1" customHeight="1" x14ac:dyDescent="0.25">
      <c r="B411" s="125"/>
      <c r="C411" s="138"/>
      <c r="D411" s="135"/>
      <c r="E411" s="78"/>
      <c r="F411" s="136"/>
      <c r="G411" s="79"/>
      <c r="H411" s="137"/>
      <c r="I411" s="137"/>
      <c r="J411" s="137"/>
      <c r="K411" s="137"/>
      <c r="L411" s="137"/>
    </row>
    <row r="412" spans="2:12" s="43" customFormat="1" ht="20.25" hidden="1" customHeight="1" x14ac:dyDescent="0.25">
      <c r="B412" s="125"/>
      <c r="C412" s="138"/>
      <c r="D412" s="135"/>
      <c r="E412" s="78"/>
      <c r="F412" s="136"/>
      <c r="G412" s="79"/>
      <c r="H412" s="137"/>
      <c r="I412" s="137"/>
      <c r="J412" s="137"/>
      <c r="K412" s="137"/>
      <c r="L412" s="137"/>
    </row>
    <row r="413" spans="2:12" s="43" customFormat="1" ht="20.25" hidden="1" customHeight="1" x14ac:dyDescent="0.25">
      <c r="B413" s="125"/>
      <c r="C413" s="138"/>
      <c r="D413" s="135"/>
      <c r="E413" s="78"/>
      <c r="F413" s="136"/>
      <c r="G413" s="79"/>
      <c r="H413" s="137"/>
      <c r="I413" s="137"/>
      <c r="J413" s="137"/>
      <c r="K413" s="137"/>
      <c r="L413" s="137"/>
    </row>
    <row r="414" spans="2:12" s="43" customFormat="1" ht="20.25" hidden="1" customHeight="1" x14ac:dyDescent="0.25">
      <c r="B414" s="125"/>
      <c r="C414" s="138"/>
      <c r="D414" s="135"/>
      <c r="E414" s="78"/>
      <c r="F414" s="136"/>
      <c r="G414" s="79"/>
      <c r="H414" s="137"/>
      <c r="I414" s="137"/>
      <c r="J414" s="137"/>
      <c r="K414" s="137"/>
      <c r="L414" s="137"/>
    </row>
    <row r="415" spans="2:12" s="43" customFormat="1" ht="20.25" hidden="1" customHeight="1" x14ac:dyDescent="0.25">
      <c r="B415" s="125"/>
      <c r="C415" s="138"/>
      <c r="D415" s="135"/>
      <c r="E415" s="78"/>
      <c r="F415" s="136"/>
      <c r="G415" s="79"/>
      <c r="H415" s="137"/>
      <c r="I415" s="137"/>
      <c r="J415" s="137"/>
      <c r="K415" s="137"/>
      <c r="L415" s="137"/>
    </row>
    <row r="416" spans="2:12" s="43" customFormat="1" ht="20.25" hidden="1" customHeight="1" x14ac:dyDescent="0.25">
      <c r="B416" s="125"/>
      <c r="C416" s="138"/>
      <c r="D416" s="135"/>
      <c r="E416" s="78"/>
      <c r="F416" s="136"/>
      <c r="G416" s="79"/>
      <c r="H416" s="137"/>
      <c r="I416" s="137"/>
      <c r="J416" s="137"/>
      <c r="K416" s="137"/>
      <c r="L416" s="137"/>
    </row>
    <row r="417" spans="2:12" s="43" customFormat="1" ht="20.25" hidden="1" customHeight="1" x14ac:dyDescent="0.25">
      <c r="B417" s="125"/>
      <c r="C417" s="138"/>
      <c r="D417" s="135"/>
      <c r="E417" s="78"/>
      <c r="F417" s="136"/>
      <c r="G417" s="79"/>
      <c r="H417" s="137"/>
      <c r="I417" s="137"/>
      <c r="J417" s="137"/>
      <c r="K417" s="137"/>
      <c r="L417" s="137"/>
    </row>
    <row r="418" spans="2:12" s="43" customFormat="1" ht="20.25" hidden="1" customHeight="1" x14ac:dyDescent="0.25">
      <c r="B418" s="125"/>
      <c r="C418" s="138"/>
      <c r="D418" s="135"/>
      <c r="E418" s="78"/>
      <c r="F418" s="136"/>
      <c r="G418" s="79"/>
      <c r="H418" s="137"/>
      <c r="I418" s="137"/>
      <c r="J418" s="137"/>
      <c r="K418" s="137"/>
      <c r="L418" s="137"/>
    </row>
    <row r="419" spans="2:12" s="43" customFormat="1" ht="20.25" hidden="1" customHeight="1" x14ac:dyDescent="0.25">
      <c r="B419" s="125"/>
      <c r="C419" s="138"/>
      <c r="D419" s="135"/>
      <c r="E419" s="78"/>
      <c r="F419" s="136"/>
      <c r="G419" s="79"/>
      <c r="H419" s="137"/>
      <c r="I419" s="137"/>
      <c r="J419" s="137"/>
      <c r="K419" s="137"/>
      <c r="L419" s="137"/>
    </row>
    <row r="420" spans="2:12" s="43" customFormat="1" ht="20.25" hidden="1" customHeight="1" x14ac:dyDescent="0.25">
      <c r="B420" s="125"/>
      <c r="C420" s="138"/>
      <c r="D420" s="135"/>
      <c r="E420" s="78"/>
      <c r="F420" s="136"/>
      <c r="G420" s="79"/>
      <c r="H420" s="137"/>
      <c r="I420" s="137"/>
      <c r="J420" s="137"/>
      <c r="K420" s="137"/>
      <c r="L420" s="137"/>
    </row>
    <row r="421" spans="2:12" s="43" customFormat="1" ht="20.25" hidden="1" customHeight="1" x14ac:dyDescent="0.25">
      <c r="B421" s="125"/>
      <c r="C421" s="138"/>
      <c r="D421" s="135"/>
      <c r="E421" s="78"/>
      <c r="F421" s="136"/>
      <c r="G421" s="79"/>
      <c r="H421" s="137"/>
      <c r="I421" s="137"/>
      <c r="J421" s="137"/>
      <c r="K421" s="137"/>
      <c r="L421" s="137"/>
    </row>
    <row r="422" spans="2:12" s="43" customFormat="1" ht="20.25" hidden="1" customHeight="1" x14ac:dyDescent="0.25">
      <c r="B422" s="125"/>
      <c r="C422" s="138"/>
      <c r="D422" s="135"/>
      <c r="E422" s="78"/>
      <c r="F422" s="136"/>
      <c r="G422" s="79"/>
      <c r="H422" s="137"/>
      <c r="I422" s="137"/>
      <c r="J422" s="137"/>
      <c r="K422" s="137"/>
      <c r="L422" s="137"/>
    </row>
    <row r="423" spans="2:12" s="43" customFormat="1" ht="20.25" hidden="1" customHeight="1" x14ac:dyDescent="0.25">
      <c r="B423" s="125"/>
      <c r="C423" s="138"/>
      <c r="D423" s="135"/>
      <c r="E423" s="78"/>
      <c r="F423" s="136"/>
      <c r="G423" s="79"/>
      <c r="H423" s="137"/>
      <c r="I423" s="137"/>
      <c r="J423" s="137"/>
      <c r="K423" s="137"/>
      <c r="L423" s="137"/>
    </row>
    <row r="424" spans="2:12" s="43" customFormat="1" ht="20.25" hidden="1" customHeight="1" x14ac:dyDescent="0.25">
      <c r="B424" s="125"/>
      <c r="C424" s="138"/>
      <c r="D424" s="135"/>
      <c r="E424" s="78"/>
      <c r="F424" s="136"/>
      <c r="G424" s="79"/>
      <c r="H424" s="137"/>
      <c r="I424" s="137"/>
      <c r="J424" s="137"/>
      <c r="K424" s="137"/>
      <c r="L424" s="137"/>
    </row>
    <row r="425" spans="2:12" s="43" customFormat="1" ht="20.25" hidden="1" customHeight="1" x14ac:dyDescent="0.25">
      <c r="B425" s="125"/>
      <c r="C425" s="138"/>
      <c r="D425" s="135"/>
      <c r="E425" s="78"/>
      <c r="F425" s="136"/>
      <c r="G425" s="79"/>
      <c r="H425" s="137"/>
      <c r="I425" s="137"/>
      <c r="J425" s="137"/>
      <c r="K425" s="137"/>
      <c r="L425" s="137"/>
    </row>
    <row r="426" spans="2:12" s="43" customFormat="1" ht="20.25" hidden="1" customHeight="1" x14ac:dyDescent="0.25">
      <c r="B426" s="125"/>
      <c r="C426" s="138"/>
      <c r="D426" s="135"/>
      <c r="E426" s="78"/>
      <c r="F426" s="136"/>
      <c r="G426" s="79"/>
      <c r="H426" s="137"/>
      <c r="I426" s="137"/>
      <c r="J426" s="137"/>
      <c r="K426" s="137"/>
      <c r="L426" s="137"/>
    </row>
    <row r="427" spans="2:12" s="43" customFormat="1" ht="20.25" hidden="1" customHeight="1" x14ac:dyDescent="0.25">
      <c r="B427" s="125"/>
      <c r="C427" s="138"/>
      <c r="D427" s="135"/>
      <c r="E427" s="78"/>
      <c r="F427" s="136"/>
      <c r="G427" s="79"/>
      <c r="H427" s="137"/>
      <c r="I427" s="137"/>
      <c r="J427" s="137"/>
      <c r="K427" s="137"/>
      <c r="L427" s="137"/>
    </row>
    <row r="428" spans="2:12" s="43" customFormat="1" ht="20.25" hidden="1" customHeight="1" x14ac:dyDescent="0.25">
      <c r="B428" s="125"/>
      <c r="C428" s="138"/>
      <c r="D428" s="135"/>
      <c r="E428" s="78"/>
      <c r="F428" s="136"/>
      <c r="G428" s="79"/>
      <c r="H428" s="137"/>
      <c r="I428" s="137"/>
      <c r="J428" s="137"/>
      <c r="K428" s="137"/>
      <c r="L428" s="137"/>
    </row>
    <row r="429" spans="2:12" s="43" customFormat="1" ht="20.25" hidden="1" customHeight="1" x14ac:dyDescent="0.25">
      <c r="B429" s="125"/>
      <c r="C429" s="138"/>
      <c r="D429" s="135"/>
      <c r="E429" s="78"/>
      <c r="F429" s="136"/>
      <c r="G429" s="79"/>
      <c r="H429" s="137"/>
      <c r="I429" s="137"/>
      <c r="J429" s="137"/>
      <c r="K429" s="137"/>
      <c r="L429" s="137"/>
    </row>
    <row r="430" spans="2:12" s="43" customFormat="1" ht="20.25" hidden="1" customHeight="1" x14ac:dyDescent="0.25">
      <c r="B430" s="125"/>
      <c r="C430" s="138"/>
      <c r="D430" s="135"/>
      <c r="E430" s="78"/>
      <c r="F430" s="136"/>
      <c r="G430" s="79"/>
      <c r="H430" s="137"/>
      <c r="I430" s="137"/>
      <c r="J430" s="137"/>
      <c r="K430" s="137"/>
      <c r="L430" s="137"/>
    </row>
    <row r="431" spans="2:12" s="43" customFormat="1" ht="20.25" hidden="1" customHeight="1" x14ac:dyDescent="0.25">
      <c r="B431" s="125"/>
      <c r="C431" s="138"/>
      <c r="D431" s="135"/>
      <c r="E431" s="78"/>
      <c r="F431" s="136"/>
      <c r="G431" s="79"/>
      <c r="H431" s="137"/>
      <c r="I431" s="137"/>
      <c r="J431" s="137"/>
      <c r="K431" s="137"/>
      <c r="L431" s="137"/>
    </row>
    <row r="432" spans="2:12" s="43" customFormat="1" ht="20.25" hidden="1" customHeight="1" x14ac:dyDescent="0.25">
      <c r="B432" s="125"/>
      <c r="C432" s="138"/>
      <c r="D432" s="135"/>
      <c r="E432" s="78"/>
      <c r="F432" s="136"/>
      <c r="G432" s="79"/>
      <c r="H432" s="137"/>
      <c r="I432" s="137"/>
      <c r="J432" s="137"/>
      <c r="K432" s="137"/>
      <c r="L432" s="137"/>
    </row>
    <row r="433" spans="2:12" s="43" customFormat="1" ht="20.25" hidden="1" customHeight="1" x14ac:dyDescent="0.25">
      <c r="B433" s="125"/>
      <c r="C433" s="138"/>
      <c r="D433" s="135"/>
      <c r="E433" s="78"/>
      <c r="F433" s="136"/>
      <c r="G433" s="79"/>
      <c r="H433" s="137"/>
      <c r="I433" s="137"/>
      <c r="J433" s="137"/>
      <c r="K433" s="137"/>
      <c r="L433" s="137"/>
    </row>
    <row r="434" spans="2:12" s="43" customFormat="1" ht="20.25" hidden="1" customHeight="1" x14ac:dyDescent="0.25">
      <c r="B434" s="125"/>
      <c r="C434" s="138"/>
      <c r="D434" s="135"/>
      <c r="E434" s="78"/>
      <c r="F434" s="136"/>
      <c r="G434" s="79"/>
      <c r="H434" s="137"/>
      <c r="I434" s="137"/>
      <c r="J434" s="137"/>
      <c r="K434" s="137"/>
      <c r="L434" s="137"/>
    </row>
    <row r="435" spans="2:12" s="43" customFormat="1" ht="20.25" hidden="1" customHeight="1" x14ac:dyDescent="0.25">
      <c r="B435" s="125"/>
      <c r="C435" s="138"/>
      <c r="D435" s="135"/>
      <c r="E435" s="78"/>
      <c r="F435" s="136"/>
      <c r="G435" s="79"/>
      <c r="H435" s="137"/>
      <c r="I435" s="137"/>
      <c r="J435" s="137"/>
      <c r="K435" s="137"/>
      <c r="L435" s="137"/>
    </row>
    <row r="436" spans="2:12" s="43" customFormat="1" ht="20.25" hidden="1" customHeight="1" x14ac:dyDescent="0.25">
      <c r="B436" s="125"/>
      <c r="C436" s="138"/>
      <c r="D436" s="135"/>
      <c r="E436" s="78"/>
      <c r="F436" s="136"/>
      <c r="G436" s="79"/>
      <c r="H436" s="137"/>
      <c r="I436" s="137"/>
      <c r="J436" s="137"/>
      <c r="K436" s="137"/>
      <c r="L436" s="137"/>
    </row>
    <row r="437" spans="2:12" s="43" customFormat="1" ht="20.25" hidden="1" customHeight="1" x14ac:dyDescent="0.25">
      <c r="B437" s="125"/>
      <c r="C437" s="138"/>
      <c r="D437" s="135"/>
      <c r="E437" s="78"/>
      <c r="F437" s="136"/>
      <c r="G437" s="79"/>
      <c r="H437" s="137"/>
      <c r="I437" s="137"/>
      <c r="J437" s="137"/>
      <c r="K437" s="137"/>
      <c r="L437" s="137"/>
    </row>
    <row r="438" spans="2:12" s="43" customFormat="1" ht="20.25" hidden="1" customHeight="1" x14ac:dyDescent="0.25">
      <c r="B438" s="125"/>
      <c r="C438" s="138"/>
      <c r="D438" s="135"/>
      <c r="E438" s="78"/>
      <c r="F438" s="136"/>
      <c r="G438" s="79"/>
      <c r="H438" s="137"/>
      <c r="I438" s="137"/>
      <c r="J438" s="137"/>
      <c r="K438" s="137"/>
      <c r="L438" s="137"/>
    </row>
    <row r="439" spans="2:12" s="43" customFormat="1" ht="20.25" hidden="1" customHeight="1" x14ac:dyDescent="0.25">
      <c r="B439" s="125"/>
      <c r="C439" s="138"/>
      <c r="D439" s="135"/>
      <c r="E439" s="78"/>
      <c r="F439" s="136"/>
      <c r="G439" s="79"/>
      <c r="H439" s="137"/>
      <c r="I439" s="137"/>
      <c r="J439" s="137"/>
      <c r="K439" s="137"/>
      <c r="L439" s="137"/>
    </row>
    <row r="440" spans="2:12" s="43" customFormat="1" ht="20.25" hidden="1" customHeight="1" x14ac:dyDescent="0.25">
      <c r="B440" s="125"/>
      <c r="C440" s="138"/>
      <c r="D440" s="135"/>
      <c r="E440" s="78"/>
      <c r="F440" s="136"/>
      <c r="G440" s="79"/>
      <c r="H440" s="137"/>
      <c r="I440" s="137"/>
      <c r="J440" s="137"/>
      <c r="K440" s="137"/>
      <c r="L440" s="137"/>
    </row>
    <row r="441" spans="2:12" s="43" customFormat="1" ht="20.25" hidden="1" customHeight="1" x14ac:dyDescent="0.25">
      <c r="B441" s="125"/>
      <c r="C441" s="138"/>
      <c r="D441" s="135"/>
      <c r="E441" s="78"/>
      <c r="F441" s="136"/>
      <c r="G441" s="79"/>
      <c r="H441" s="137"/>
      <c r="I441" s="137"/>
      <c r="J441" s="137"/>
      <c r="K441" s="137"/>
      <c r="L441" s="137"/>
    </row>
    <row r="442" spans="2:12" s="43" customFormat="1" ht="20.25" hidden="1" customHeight="1" x14ac:dyDescent="0.25">
      <c r="B442" s="125"/>
      <c r="C442" s="138"/>
      <c r="D442" s="135"/>
      <c r="E442" s="78"/>
      <c r="F442" s="136"/>
      <c r="G442" s="79"/>
      <c r="H442" s="137"/>
      <c r="I442" s="137"/>
      <c r="J442" s="137"/>
      <c r="K442" s="137"/>
      <c r="L442" s="137"/>
    </row>
    <row r="443" spans="2:12" s="43" customFormat="1" ht="20.25" hidden="1" customHeight="1" x14ac:dyDescent="0.25">
      <c r="B443" s="125"/>
      <c r="C443" s="138"/>
      <c r="D443" s="135"/>
      <c r="E443" s="78"/>
      <c r="F443" s="136"/>
      <c r="G443" s="79"/>
      <c r="H443" s="137"/>
      <c r="I443" s="137"/>
      <c r="J443" s="137"/>
      <c r="K443" s="137"/>
      <c r="L443" s="137"/>
    </row>
    <row r="444" spans="2:12" s="43" customFormat="1" ht="20.25" hidden="1" customHeight="1" x14ac:dyDescent="0.25">
      <c r="B444" s="125"/>
      <c r="C444" s="138"/>
      <c r="D444" s="135"/>
      <c r="E444" s="78"/>
      <c r="F444" s="136"/>
      <c r="G444" s="79"/>
      <c r="H444" s="137"/>
      <c r="I444" s="137"/>
      <c r="J444" s="137"/>
      <c r="K444" s="137"/>
      <c r="L444" s="137"/>
    </row>
    <row r="445" spans="2:12" s="43" customFormat="1" ht="20.25" hidden="1" customHeight="1" x14ac:dyDescent="0.25">
      <c r="B445" s="125"/>
      <c r="C445" s="138"/>
      <c r="D445" s="135"/>
      <c r="E445" s="78"/>
      <c r="F445" s="136"/>
      <c r="G445" s="79"/>
      <c r="H445" s="137"/>
      <c r="I445" s="137"/>
      <c r="J445" s="137"/>
      <c r="K445" s="137"/>
      <c r="L445" s="137"/>
    </row>
    <row r="446" spans="2:12" s="43" customFormat="1" ht="20.25" hidden="1" customHeight="1" x14ac:dyDescent="0.25">
      <c r="B446" s="125"/>
      <c r="C446" s="138"/>
      <c r="D446" s="135"/>
      <c r="E446" s="78"/>
      <c r="F446" s="136"/>
      <c r="G446" s="79"/>
      <c r="H446" s="137"/>
      <c r="I446" s="137"/>
      <c r="J446" s="137"/>
      <c r="K446" s="137"/>
      <c r="L446" s="137"/>
    </row>
    <row r="447" spans="2:12" s="43" customFormat="1" ht="20.25" hidden="1" customHeight="1" x14ac:dyDescent="0.25">
      <c r="B447" s="125"/>
      <c r="C447" s="138"/>
      <c r="D447" s="135"/>
      <c r="E447" s="78"/>
      <c r="F447" s="136"/>
      <c r="G447" s="79"/>
      <c r="H447" s="137"/>
      <c r="I447" s="137"/>
      <c r="J447" s="137"/>
      <c r="K447" s="137"/>
      <c r="L447" s="137"/>
    </row>
    <row r="448" spans="2:12" s="43" customFormat="1" ht="20.25" hidden="1" customHeight="1" x14ac:dyDescent="0.25">
      <c r="B448" s="125"/>
      <c r="C448" s="138"/>
      <c r="D448" s="135"/>
      <c r="E448" s="78"/>
      <c r="F448" s="136"/>
      <c r="G448" s="79"/>
      <c r="H448" s="137"/>
      <c r="I448" s="137"/>
      <c r="J448" s="137"/>
      <c r="K448" s="137"/>
      <c r="L448" s="137"/>
    </row>
    <row r="449" spans="2:12" s="43" customFormat="1" ht="20.25" hidden="1" customHeight="1" x14ac:dyDescent="0.25">
      <c r="B449" s="125"/>
      <c r="C449" s="138"/>
      <c r="D449" s="135"/>
      <c r="E449" s="78"/>
      <c r="F449" s="136"/>
      <c r="G449" s="79"/>
      <c r="H449" s="137"/>
      <c r="I449" s="137"/>
      <c r="J449" s="137"/>
      <c r="K449" s="137"/>
      <c r="L449" s="137"/>
    </row>
    <row r="450" spans="2:12" s="43" customFormat="1" ht="20.25" hidden="1" customHeight="1" x14ac:dyDescent="0.25">
      <c r="B450" s="125"/>
      <c r="C450" s="138"/>
      <c r="D450" s="135"/>
      <c r="E450" s="78"/>
      <c r="F450" s="136"/>
      <c r="G450" s="79"/>
      <c r="H450" s="137"/>
      <c r="I450" s="137"/>
      <c r="J450" s="137"/>
      <c r="K450" s="137"/>
      <c r="L450" s="137"/>
    </row>
    <row r="451" spans="2:12" s="43" customFormat="1" ht="20.25" hidden="1" customHeight="1" x14ac:dyDescent="0.25">
      <c r="B451" s="125"/>
      <c r="C451" s="138"/>
      <c r="D451" s="135"/>
      <c r="E451" s="78"/>
      <c r="F451" s="136"/>
      <c r="G451" s="79"/>
      <c r="H451" s="137"/>
      <c r="I451" s="137"/>
      <c r="J451" s="137"/>
      <c r="K451" s="137"/>
      <c r="L451" s="137"/>
    </row>
    <row r="452" spans="2:12" s="43" customFormat="1" ht="20.25" hidden="1" customHeight="1" x14ac:dyDescent="0.25">
      <c r="B452" s="125"/>
      <c r="C452" s="138"/>
      <c r="D452" s="135"/>
      <c r="E452" s="78"/>
      <c r="F452" s="136"/>
      <c r="G452" s="79"/>
      <c r="H452" s="137"/>
      <c r="I452" s="137"/>
      <c r="J452" s="137"/>
      <c r="K452" s="137"/>
      <c r="L452" s="137"/>
    </row>
    <row r="453" spans="2:12" s="43" customFormat="1" ht="20.25" hidden="1" customHeight="1" x14ac:dyDescent="0.25">
      <c r="B453" s="125"/>
      <c r="C453" s="138"/>
      <c r="D453" s="135"/>
      <c r="E453" s="78"/>
      <c r="F453" s="136"/>
      <c r="G453" s="79"/>
      <c r="H453" s="137"/>
      <c r="I453" s="137"/>
      <c r="J453" s="137"/>
      <c r="K453" s="137"/>
      <c r="L453" s="137"/>
    </row>
    <row r="454" spans="2:12" s="43" customFormat="1" ht="20.25" hidden="1" customHeight="1" x14ac:dyDescent="0.25">
      <c r="B454" s="125"/>
      <c r="C454" s="138"/>
      <c r="D454" s="135"/>
      <c r="E454" s="78"/>
      <c r="F454" s="136"/>
      <c r="G454" s="79"/>
      <c r="H454" s="137"/>
      <c r="I454" s="137"/>
      <c r="J454" s="137"/>
      <c r="K454" s="137"/>
      <c r="L454" s="137"/>
    </row>
    <row r="455" spans="2:12" s="43" customFormat="1" ht="20.25" hidden="1" customHeight="1" x14ac:dyDescent="0.25">
      <c r="B455" s="125"/>
      <c r="C455" s="138"/>
      <c r="D455" s="135"/>
      <c r="E455" s="78"/>
      <c r="F455" s="136"/>
      <c r="G455" s="79"/>
      <c r="H455" s="137"/>
      <c r="I455" s="137"/>
      <c r="J455" s="137"/>
      <c r="K455" s="137"/>
      <c r="L455" s="137"/>
    </row>
    <row r="456" spans="2:12" s="43" customFormat="1" ht="20.25" hidden="1" customHeight="1" x14ac:dyDescent="0.25">
      <c r="B456" s="125"/>
      <c r="C456" s="138"/>
      <c r="D456" s="135"/>
      <c r="E456" s="78"/>
      <c r="F456" s="136"/>
      <c r="G456" s="79"/>
      <c r="H456" s="137"/>
      <c r="I456" s="137"/>
      <c r="J456" s="137"/>
      <c r="K456" s="137"/>
      <c r="L456" s="137"/>
    </row>
  </sheetData>
  <mergeCells count="66">
    <mergeCell ref="F55:G55"/>
    <mergeCell ref="F56:G56"/>
    <mergeCell ref="F57:G57"/>
    <mergeCell ref="F50:G50"/>
    <mergeCell ref="F51:G51"/>
    <mergeCell ref="F52:G52"/>
    <mergeCell ref="F53:G53"/>
    <mergeCell ref="F54:G54"/>
    <mergeCell ref="F45:G45"/>
    <mergeCell ref="F46:G46"/>
    <mergeCell ref="F47:G47"/>
    <mergeCell ref="F48:G48"/>
    <mergeCell ref="F49:G49"/>
    <mergeCell ref="F40:G40"/>
    <mergeCell ref="F41:G41"/>
    <mergeCell ref="F42:G42"/>
    <mergeCell ref="F43:G43"/>
    <mergeCell ref="F44:G44"/>
    <mergeCell ref="F35:G35"/>
    <mergeCell ref="F36:G36"/>
    <mergeCell ref="F37:G37"/>
    <mergeCell ref="F38:G38"/>
    <mergeCell ref="F39:G39"/>
    <mergeCell ref="F30:G30"/>
    <mergeCell ref="F31:G31"/>
    <mergeCell ref="F32:G32"/>
    <mergeCell ref="F33:G33"/>
    <mergeCell ref="F34:G34"/>
    <mergeCell ref="F25:G25"/>
    <mergeCell ref="F26:G26"/>
    <mergeCell ref="F27:G27"/>
    <mergeCell ref="F28:G28"/>
    <mergeCell ref="F29:G29"/>
    <mergeCell ref="F20:G20"/>
    <mergeCell ref="F21:G21"/>
    <mergeCell ref="F22:G22"/>
    <mergeCell ref="F23:G23"/>
    <mergeCell ref="F24:G24"/>
    <mergeCell ref="B5:C5"/>
    <mergeCell ref="B1:F1"/>
    <mergeCell ref="D7:E7"/>
    <mergeCell ref="D5:G5"/>
    <mergeCell ref="B3:G3"/>
    <mergeCell ref="D18:E18"/>
    <mergeCell ref="F18:G18"/>
    <mergeCell ref="F7:G7"/>
    <mergeCell ref="B12:C12"/>
    <mergeCell ref="B15:J15"/>
    <mergeCell ref="F228:G228"/>
    <mergeCell ref="F229:G229"/>
    <mergeCell ref="F230:G230"/>
    <mergeCell ref="F231:G231"/>
    <mergeCell ref="F232:G232"/>
    <mergeCell ref="F233:G233"/>
    <mergeCell ref="F234:G234"/>
    <mergeCell ref="F235:G235"/>
    <mergeCell ref="F236:G236"/>
    <mergeCell ref="F237:G237"/>
    <mergeCell ref="F243:G243"/>
    <mergeCell ref="F244:G244"/>
    <mergeCell ref="F245:G245"/>
    <mergeCell ref="F238:G238"/>
    <mergeCell ref="F239:G239"/>
    <mergeCell ref="F240:G240"/>
    <mergeCell ref="F241:G241"/>
    <mergeCell ref="F242:G242"/>
  </mergeCells>
  <dataValidations count="2">
    <dataValidation type="list" allowBlank="1" showInputMessage="1" showErrorMessage="1" sqref="G226 E20:E290 G246:G290 G292:G346 G58:G224" xr:uid="{00000000-0002-0000-0400-000000000000}">
      <formula1>"Księgowa brutto,Odtworzeniowa"</formula1>
    </dataValidation>
    <dataValidation type="list" allowBlank="1" showInputMessage="1" showErrorMessage="1" sqref="I20:I290 I292:I346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14"/>
  <sheetViews>
    <sheetView showGridLines="0" topLeftCell="A3" zoomScale="85" zoomScaleNormal="85" workbookViewId="0">
      <selection activeCell="D11" sqref="D11"/>
    </sheetView>
  </sheetViews>
  <sheetFormatPr defaultColWidth="8.88671875" defaultRowHeight="12" x14ac:dyDescent="0.25"/>
  <cols>
    <col min="1" max="1" width="6.33203125" style="59" customWidth="1"/>
    <col min="2" max="2" width="64.33203125" style="59" customWidth="1"/>
    <col min="3" max="3" width="64.33203125" style="59" hidden="1" customWidth="1"/>
    <col min="4" max="4" width="42.109375" style="59" customWidth="1"/>
    <col min="5" max="16384" width="8.88671875" style="59"/>
  </cols>
  <sheetData>
    <row r="1" spans="2:4" ht="66.75" customHeight="1" x14ac:dyDescent="0.25">
      <c r="B1" s="25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50"/>
      <c r="D1" s="250"/>
    </row>
    <row r="2" spans="2:4" ht="33.75" customHeight="1" x14ac:dyDescent="0.25"/>
    <row r="3" spans="2:4" ht="47.25" customHeight="1" x14ac:dyDescent="0.25">
      <c r="B3" s="266" t="s">
        <v>283</v>
      </c>
      <c r="C3" s="266"/>
      <c r="D3" s="266"/>
    </row>
    <row r="4" spans="2:4" s="139" customFormat="1" ht="21" customHeight="1" x14ac:dyDescent="0.25">
      <c r="B4" s="49"/>
      <c r="C4" s="49"/>
      <c r="D4" s="49"/>
    </row>
    <row r="5" spans="2:4" s="139" customFormat="1" ht="39.6" hidden="1" customHeight="1" x14ac:dyDescent="0.25">
      <c r="B5" s="253" t="s">
        <v>110</v>
      </c>
      <c r="C5" s="253"/>
      <c r="D5" s="253"/>
    </row>
    <row r="6" spans="2:4" s="139" customFormat="1" ht="21" customHeight="1" x14ac:dyDescent="0.25">
      <c r="B6" s="49"/>
      <c r="C6" s="49"/>
      <c r="D6" s="49"/>
    </row>
    <row r="7" spans="2:4" ht="32.25" customHeight="1" x14ac:dyDescent="0.25">
      <c r="B7" s="74" t="s">
        <v>284</v>
      </c>
      <c r="C7" s="74"/>
      <c r="D7" s="74" t="s">
        <v>285</v>
      </c>
    </row>
    <row r="8" spans="2:4" ht="60" x14ac:dyDescent="0.25">
      <c r="B8" s="75" t="s">
        <v>286</v>
      </c>
      <c r="C8" s="75" t="s">
        <v>300</v>
      </c>
      <c r="D8" s="75" t="s">
        <v>300</v>
      </c>
    </row>
    <row r="9" spans="2:4" ht="33.6" customHeight="1" x14ac:dyDescent="0.25">
      <c r="B9" s="75" t="s">
        <v>287</v>
      </c>
      <c r="C9" s="75"/>
      <c r="D9" s="199" t="s">
        <v>1020</v>
      </c>
    </row>
    <row r="10" spans="2:4" ht="33.6" customHeight="1" x14ac:dyDescent="0.25">
      <c r="B10" s="75" t="s">
        <v>288</v>
      </c>
      <c r="C10" s="75" t="s">
        <v>298</v>
      </c>
      <c r="D10" s="199" t="s">
        <v>1021</v>
      </c>
    </row>
    <row r="11" spans="2:4" ht="48.6" customHeight="1" x14ac:dyDescent="0.25">
      <c r="B11" s="75" t="s">
        <v>289</v>
      </c>
      <c r="C11" s="75" t="s">
        <v>299</v>
      </c>
      <c r="D11" s="199" t="s">
        <v>1022</v>
      </c>
    </row>
    <row r="12" spans="2:4" ht="33.6" customHeight="1" x14ac:dyDescent="0.25">
      <c r="B12" s="75" t="s">
        <v>290</v>
      </c>
      <c r="C12" s="75"/>
      <c r="D12" s="199" t="s">
        <v>1023</v>
      </c>
    </row>
    <row r="13" spans="2:4" ht="33.6" customHeight="1" x14ac:dyDescent="0.25">
      <c r="B13" s="75" t="s">
        <v>291</v>
      </c>
      <c r="C13" s="75"/>
      <c r="D13" s="199" t="s">
        <v>1024</v>
      </c>
    </row>
    <row r="14" spans="2:4" x14ac:dyDescent="0.25">
      <c r="B14" s="47"/>
      <c r="C14" s="47"/>
      <c r="D14" s="47"/>
    </row>
  </sheetData>
  <mergeCells count="3">
    <mergeCell ref="B3:D3"/>
    <mergeCell ref="B5:D5"/>
    <mergeCell ref="B1:D1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5E29D-82B4-4544-AE17-0597249FCADC}">
  <dimension ref="B1:D16"/>
  <sheetViews>
    <sheetView workbookViewId="0">
      <selection activeCell="H9" sqref="H9"/>
    </sheetView>
  </sheetViews>
  <sheetFormatPr defaultRowHeight="13.2" x14ac:dyDescent="0.25"/>
  <cols>
    <col min="2" max="2" width="9.33203125" customWidth="1"/>
    <col min="3" max="3" width="28.6640625" hidden="1" customWidth="1"/>
    <col min="4" max="4" width="24.33203125" customWidth="1"/>
  </cols>
  <sheetData>
    <row r="1" spans="2:4" s="59" customFormat="1" ht="44.25" customHeight="1" x14ac:dyDescent="0.25">
      <c r="B1" s="250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50"/>
      <c r="D1" s="250"/>
    </row>
    <row r="2" spans="2:4" s="59" customFormat="1" ht="41.25" customHeight="1" x14ac:dyDescent="0.25"/>
    <row r="3" spans="2:4" s="59" customFormat="1" ht="41.25" customHeight="1" x14ac:dyDescent="0.25">
      <c r="B3" s="297" t="s">
        <v>294</v>
      </c>
      <c r="C3" s="298"/>
      <c r="D3" s="298"/>
    </row>
    <row r="4" spans="2:4" s="140" customFormat="1" ht="15" customHeight="1" x14ac:dyDescent="0.25">
      <c r="B4" s="100"/>
      <c r="C4" s="100"/>
    </row>
    <row r="5" spans="2:4" s="140" customFormat="1" ht="41.25" hidden="1" customHeight="1" x14ac:dyDescent="0.25">
      <c r="B5" s="299" t="s">
        <v>110</v>
      </c>
      <c r="C5" s="300"/>
      <c r="D5" s="300"/>
    </row>
    <row r="6" spans="2:4" s="141" customFormat="1" ht="31.5" customHeight="1" x14ac:dyDescent="0.25">
      <c r="B6" s="301"/>
      <c r="C6" s="301"/>
    </row>
    <row r="7" spans="2:4" s="59" customFormat="1" ht="15" customHeight="1" x14ac:dyDescent="0.25">
      <c r="B7" s="142"/>
      <c r="C7" s="142"/>
    </row>
    <row r="8" spans="2:4" s="59" customFormat="1" ht="45.6" customHeight="1" x14ac:dyDescent="0.25">
      <c r="B8" s="142"/>
      <c r="C8" s="146" t="s">
        <v>111</v>
      </c>
      <c r="D8" s="181" t="s">
        <v>293</v>
      </c>
    </row>
    <row r="9" spans="2:4" s="59" customFormat="1" ht="54.75" customHeight="1" x14ac:dyDescent="0.25">
      <c r="B9" s="76" t="s">
        <v>185</v>
      </c>
      <c r="C9" s="76" t="s">
        <v>295</v>
      </c>
      <c r="D9" s="76" t="s">
        <v>295</v>
      </c>
    </row>
    <row r="10" spans="2:4" s="59" customFormat="1" ht="15.9" customHeight="1" x14ac:dyDescent="0.25">
      <c r="B10" s="104">
        <v>1</v>
      </c>
      <c r="C10" s="143">
        <v>22</v>
      </c>
      <c r="D10" s="180">
        <v>22</v>
      </c>
    </row>
    <row r="11" spans="2:4" s="59" customFormat="1" ht="15.9" hidden="1" customHeight="1" x14ac:dyDescent="0.25">
      <c r="B11" s="104">
        <v>2</v>
      </c>
      <c r="C11" s="143"/>
      <c r="D11" s="144"/>
    </row>
    <row r="12" spans="2:4" s="59" customFormat="1" ht="15.9" hidden="1" customHeight="1" x14ac:dyDescent="0.25">
      <c r="B12" s="104">
        <v>3</v>
      </c>
      <c r="C12" s="143"/>
      <c r="D12" s="144"/>
    </row>
    <row r="13" spans="2:4" s="59" customFormat="1" ht="15.9" hidden="1" customHeight="1" x14ac:dyDescent="0.25">
      <c r="B13" s="104">
        <v>4</v>
      </c>
      <c r="C13" s="143"/>
      <c r="D13" s="144"/>
    </row>
    <row r="14" spans="2:4" s="59" customFormat="1" ht="15.9" hidden="1" customHeight="1" x14ac:dyDescent="0.25">
      <c r="B14" s="104">
        <v>5</v>
      </c>
      <c r="C14" s="143"/>
      <c r="D14" s="144"/>
    </row>
    <row r="15" spans="2:4" s="59" customFormat="1" ht="15.9" hidden="1" customHeight="1" x14ac:dyDescent="0.25">
      <c r="B15" s="104">
        <v>6</v>
      </c>
      <c r="C15" s="143"/>
      <c r="D15" s="144"/>
    </row>
    <row r="16" spans="2:4" s="59" customFormat="1" ht="27.75" customHeight="1" x14ac:dyDescent="0.25">
      <c r="B16" s="147" t="s">
        <v>216</v>
      </c>
      <c r="C16" s="145">
        <f>SUM(C10:C15)</f>
        <v>22</v>
      </c>
      <c r="D16" s="145">
        <v>22</v>
      </c>
    </row>
  </sheetData>
  <mergeCells count="4">
    <mergeCell ref="B1:D1"/>
    <mergeCell ref="B3:D3"/>
    <mergeCell ref="B5:D5"/>
    <mergeCell ref="B6:C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4.xml><?xml version="1.0" encoding="utf-8"?>
<ds:datastoreItem xmlns:ds="http://schemas.openxmlformats.org/officeDocument/2006/customXml" ds:itemID="{77EABEDC-5746-4354-8F49-7F22B86A0B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6</vt:i4>
      </vt:variant>
    </vt:vector>
  </HeadingPairs>
  <TitlesOfParts>
    <vt:vector size="14" baseType="lpstr">
      <vt:lpstr>INSTRUKCJA</vt:lpstr>
      <vt:lpstr>DANE OGÓLNE</vt:lpstr>
      <vt:lpstr>MIENIE SU</vt:lpstr>
      <vt:lpstr>MASZYNY OD USZKODZEŃ</vt:lpstr>
      <vt:lpstr>WYKAZ BUDYNKÓW</vt:lpstr>
      <vt:lpstr>ELEKTRONIKA SU</vt:lpstr>
      <vt:lpstr>DROGI</vt:lpstr>
      <vt:lpstr>NNW SOŁTYSÓW</vt:lpstr>
      <vt:lpstr>'DANE OGÓLNE'!Obszar_wydruku</vt:lpstr>
      <vt:lpstr>DROGI!Obszar_wydruku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dcterms:created xsi:type="dcterms:W3CDTF">2010-09-22T10:18:20Z</dcterms:created>
  <dcterms:modified xsi:type="dcterms:W3CDTF">2026-02-09T14:01:21Z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