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ddomaradzki\ZAOPATRZENIE\Przetargi_2026\TPBN_2_2026_Pożywki\Przetarg\"/>
    </mc:Choice>
  </mc:AlternateContent>
  <xr:revisionPtr revIDLastSave="0" documentId="13_ncr:1_{AEB5F885-54B2-41BD-B8BC-864EC28A01C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  <sheet name="Arkusz2" sheetId="2" state="hidden" r:id="rId2"/>
  </sheets>
  <definedNames>
    <definedName name="_xlnm.Print_Area" localSheetId="0">Arkusz1!$A$1:$K$55</definedName>
  </definedNames>
  <calcPr calcId="191029"/>
  <customWorkbookViews>
    <customWorkbookView name="aa" guid="{552C49DA-F3C2-4640-931C-FD1BFA3FA952}" maximized="1" windowWidth="1916" windowHeight="795" activeSheetId="1"/>
  </customWorkbookViews>
</workbook>
</file>

<file path=xl/calcChain.xml><?xml version="1.0" encoding="utf-8"?>
<calcChain xmlns="http://schemas.openxmlformats.org/spreadsheetml/2006/main">
  <c r="F46" i="1" l="1"/>
  <c r="H46" i="1" s="1"/>
  <c r="I46" i="1" s="1"/>
  <c r="F38" i="1"/>
  <c r="H38" i="1" s="1"/>
  <c r="F37" i="1"/>
  <c r="H37" i="1" s="1"/>
  <c r="I37" i="1" s="1"/>
  <c r="F31" i="1"/>
  <c r="F27" i="1"/>
  <c r="H27" i="1" s="1"/>
  <c r="F25" i="1"/>
  <c r="F21" i="1"/>
  <c r="F20" i="1"/>
  <c r="F15" i="1"/>
  <c r="H15" i="1" s="1"/>
  <c r="F7" i="1"/>
  <c r="H7" i="1" s="1"/>
  <c r="F8" i="1"/>
  <c r="H8" i="1" s="1"/>
  <c r="I8" i="1" s="1"/>
  <c r="F9" i="1"/>
  <c r="H9" i="1" s="1"/>
  <c r="I9" i="1" s="1"/>
  <c r="F10" i="1"/>
  <c r="F11" i="1"/>
  <c r="H11" i="1" s="1"/>
  <c r="F12" i="1"/>
  <c r="H12" i="1" s="1"/>
  <c r="F13" i="1"/>
  <c r="H13" i="1" s="1"/>
  <c r="I13" i="1" s="1"/>
  <c r="F14" i="1"/>
  <c r="H14" i="1" s="1"/>
  <c r="I14" i="1" s="1"/>
  <c r="F16" i="1"/>
  <c r="H16" i="1" s="1"/>
  <c r="F17" i="1"/>
  <c r="H17" i="1" s="1"/>
  <c r="F18" i="1"/>
  <c r="H18" i="1" s="1"/>
  <c r="I18" i="1" s="1"/>
  <c r="F19" i="1"/>
  <c r="F22" i="1"/>
  <c r="H22" i="1" s="1"/>
  <c r="I22" i="1" s="1"/>
  <c r="F23" i="1"/>
  <c r="H23" i="1" s="1"/>
  <c r="F24" i="1"/>
  <c r="H24" i="1" s="1"/>
  <c r="F26" i="1"/>
  <c r="F28" i="1"/>
  <c r="H28" i="1" s="1"/>
  <c r="F29" i="1"/>
  <c r="H29" i="1" s="1"/>
  <c r="F30" i="1"/>
  <c r="H30" i="1" s="1"/>
  <c r="I30" i="1" s="1"/>
  <c r="F32" i="1"/>
  <c r="H32" i="1" s="1"/>
  <c r="I32" i="1" s="1"/>
  <c r="F33" i="1"/>
  <c r="H33" i="1" s="1"/>
  <c r="I33" i="1" s="1"/>
  <c r="F34" i="1"/>
  <c r="F35" i="1"/>
  <c r="H35" i="1" s="1"/>
  <c r="F36" i="1"/>
  <c r="H36" i="1" s="1"/>
  <c r="I36" i="1" s="1"/>
  <c r="F39" i="1"/>
  <c r="H39" i="1" s="1"/>
  <c r="I39" i="1" s="1"/>
  <c r="F40" i="1"/>
  <c r="H40" i="1" s="1"/>
  <c r="F41" i="1"/>
  <c r="H41" i="1" s="1"/>
  <c r="F42" i="1"/>
  <c r="H42" i="1" s="1"/>
  <c r="F43" i="1"/>
  <c r="H43" i="1" s="1"/>
  <c r="I43" i="1" s="1"/>
  <c r="F44" i="1"/>
  <c r="H44" i="1" s="1"/>
  <c r="F45" i="1"/>
  <c r="H45" i="1" s="1"/>
  <c r="I45" i="1" s="1"/>
  <c r="F47" i="1"/>
  <c r="H47" i="1" s="1"/>
  <c r="F48" i="1"/>
  <c r="H48" i="1" s="1"/>
  <c r="F49" i="1"/>
  <c r="H49" i="1" s="1"/>
  <c r="F6" i="1"/>
  <c r="H6" i="1" s="1"/>
  <c r="I38" i="1" l="1"/>
  <c r="I27" i="1"/>
  <c r="H31" i="1"/>
  <c r="I31" i="1" s="1"/>
  <c r="H25" i="1"/>
  <c r="I25" i="1" s="1"/>
  <c r="H21" i="1"/>
  <c r="I21" i="1" s="1"/>
  <c r="H20" i="1"/>
  <c r="I20" i="1" s="1"/>
  <c r="I35" i="1"/>
  <c r="I28" i="1"/>
  <c r="I15" i="1"/>
  <c r="I40" i="1"/>
  <c r="I44" i="1"/>
  <c r="I49" i="1"/>
  <c r="I12" i="1"/>
  <c r="I48" i="1"/>
  <c r="I42" i="1"/>
  <c r="I41" i="1"/>
  <c r="I29" i="1"/>
  <c r="I47" i="1"/>
  <c r="H34" i="1"/>
  <c r="I34" i="1" s="1"/>
  <c r="I17" i="1"/>
  <c r="H10" i="1"/>
  <c r="I10" i="1" s="1"/>
  <c r="I24" i="1"/>
  <c r="I23" i="1"/>
  <c r="I7" i="1"/>
  <c r="I16" i="1"/>
  <c r="I11" i="1"/>
  <c r="H26" i="1"/>
  <c r="I26" i="1" s="1"/>
  <c r="H19" i="1"/>
  <c r="I19" i="1" s="1"/>
  <c r="I6" i="1"/>
  <c r="C50" i="1" l="1"/>
  <c r="C51" i="1" l="1"/>
</calcChain>
</file>

<file path=xl/sharedStrings.xml><?xml version="1.0" encoding="utf-8"?>
<sst xmlns="http://schemas.openxmlformats.org/spreadsheetml/2006/main" count="109" uniqueCount="76">
  <si>
    <t>FORMULARZ CENOWY</t>
  </si>
  <si>
    <t>NAZWA PRODUKTU</t>
  </si>
  <si>
    <t xml:space="preserve">JEDNOSTKA MIARY </t>
  </si>
  <si>
    <t>ILOŚĆ</t>
  </si>
  <si>
    <t>CENA JEDNOSTKOWA NETTO</t>
  </si>
  <si>
    <t>STAWKA VAT (%)</t>
  </si>
  <si>
    <t>WARTOŚĆ NETTO</t>
  </si>
  <si>
    <t>WARTOŚĆ BRUTTO</t>
  </si>
  <si>
    <t>Producent</t>
  </si>
  <si>
    <t>L.P.</t>
  </si>
  <si>
    <t>Numer katalogowy</t>
  </si>
  <si>
    <t>Razem NETTO:</t>
  </si>
  <si>
    <t>Słownie:</t>
  </si>
  <si>
    <t>Razem BRUTTO: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</si>
  <si>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podpis osoby uprawnionej do reprezentowania Wykonawcy</t>
  </si>
  <si>
    <t>500 g</t>
  </si>
  <si>
    <t>10 fiolek (500 ml)</t>
  </si>
  <si>
    <t>WARTOŚĆ VAT</t>
  </si>
  <si>
    <t>6 = 4*5</t>
  </si>
  <si>
    <t>8 = 6*7</t>
  </si>
  <si>
    <t>9 = 6 + 8</t>
  </si>
  <si>
    <t>op. = 15 szt.</t>
  </si>
  <si>
    <t>100 tab.</t>
  </si>
  <si>
    <t>op. = 10 x 50 ml.</t>
  </si>
  <si>
    <t xml:space="preserve">Agar odżywczy (skład: ekstrakt mięsny 3 g/l; pepton 5,0 g/l; chlorek sodu 5,0 g/l; agar od 9-18 g/l). </t>
  </si>
  <si>
    <t xml:space="preserve">Bacillus subtilis (BGA) spore suspension. </t>
  </si>
  <si>
    <t>Baird Parker Agar (ISO) Base. Skład zgodny z PN-EN ISO 6888.</t>
  </si>
  <si>
    <t>Bulion BRILA, bulion z zielenią brylantową, żółcią i laktozą. Skład zgodny z: PN-ISO 4831.</t>
  </si>
  <si>
    <t xml:space="preserve">Bulion Rappaport Vassiliadis z soją, skład zgodny z PN-EN ISO 6579. </t>
  </si>
  <si>
    <t>Fraser bulion baza. Skład zgodny z PN-EN ISO 11290.</t>
  </si>
  <si>
    <t xml:space="preserve">Giolitti-Cantoni Broth. Skład zgodny z PN-EN ISO 6888-3. </t>
  </si>
  <si>
    <t xml:space="preserve">Muller Kauffmann bulion (bulion MKTTn) zieleń zawarta w składzie podłoża bazowego, skład zgodny z PN EN ISO 6579. </t>
  </si>
  <si>
    <t xml:space="preserve">Oxytetracycline Glucose Yeast Extract Agar (OGYE), pożywka agarowa z ekstraktem, glukozą i chloramfenikolem. Skład zgodny z PN-ISO 7954. </t>
  </si>
  <si>
    <t xml:space="preserve">Pożywka agarowa tryptozowo-siarczynowa z cykloseryną (TSC), Skład zgodny z PN-EN 13401. </t>
  </si>
  <si>
    <t xml:space="preserve">Pożywka płynna z tioglikolanem sodu (Fluid Thioglycollate medium), skład zgodny z PN-EN 13401. </t>
  </si>
  <si>
    <t>Roztwór fizjologiczny z peptonem, skład zgodny z PN-EN ISO 6887.</t>
  </si>
  <si>
    <t>Violet Red Bile Lactose Agar</t>
  </si>
  <si>
    <t xml:space="preserve">XLD Agar, skład zgodny z PN EN ISO 6579. </t>
  </si>
  <si>
    <t xml:space="preserve">Zbuforowana woda peptonowa, skład zgodny z PN-EN ISO 6579. </t>
  </si>
  <si>
    <t>Agar mleczny (skład: pepton z kazeiny 5,0 g/l, ekstrakt drożdżowy 2,5 g/l, mleko w proszku odtłuszczone wolne od substancji hamujących 1,0 g/l, glukoza 1,0 g/l, agar 10,0 g/l). Skład zgodny z PN-EN ISO 4833-1</t>
  </si>
  <si>
    <t>Agar PCA dla mikrobiologii - pożywka do oznaczania ogólnej liczby drobnoustrojów, skład: enzymatyczny hydrolizat kazeiny 5,0 g/l, ekstrakt drożdżowy 2,5 g/l, glukoza 1,0 g/l, agar 14-15 g/l. Skład zgodny z PE-EN ISO 4833-1</t>
  </si>
  <si>
    <t>Część III: Pożywki suche do diagnostyki mikrobiologicznej</t>
  </si>
  <si>
    <t xml:space="preserve">Agar BPLS (Brilliant-green Phenol-red Lactose Sucrose) </t>
  </si>
  <si>
    <t>Agar z ekstraktem drożdżowym. Skład zgodny z PN-EN ISO 6222</t>
  </si>
  <si>
    <t xml:space="preserve">Brain Heart Infusion (bulion mózgowo-sercowy). Skład: enzymatyczny hydrolizat tkanek zwierząt 10,0 g/l; suchy wyciąg z mózgu cielęcego 12,5 g/l; suchy wyciąg z serc wołowych 5,0 g/l; glukoza 2,0 g/l; chlorek sodu 5,0 g/l; wodoroortofosforan disodu, bezwodny 2,5 g/l. </t>
  </si>
  <si>
    <t xml:space="preserve">Bulion wzbogacony (skład: lab-lemco powder 1,0 g/l; ekstrakt drożdżowy 2,0 g/l; pepton 5,0 g/l; chlorek sodu 5,0 g/l). </t>
  </si>
  <si>
    <t xml:space="preserve">Bulion z siarczanem laurylowym, skład: enzymatyczny hydrolizat mleka i tkanek zwierzęcych 20,0 g/l; laktoza 5,0 g/l; chlorek sodu 5,0 g/l; wodoroortofosforan di-potasu 2,75 g/l; diwodoroortofosforan potasu 2,75 g/l; siarczan sodowo- laurylowy 0,1 g/l. </t>
  </si>
  <si>
    <t>Endo Agar Base</t>
  </si>
  <si>
    <t xml:space="preserve">M.R.S. Agar dla Lactobacillus, skład zgodny z PN-ISO 15214. </t>
  </si>
  <si>
    <t xml:space="preserve">Oxford Agar (Listeria Selective Agar Base), skład: agar Columbia 39 g/l; eskulina 1,0 g/l; cytrynian żelaza (III) i amonu 0,5 g/l; chlorek litu 15 g/l. </t>
  </si>
  <si>
    <t xml:space="preserve">Oxford suplement. Dodatek selektywny do agaru Oxford. Skład: cykloheksymid 400 mg/l; siarczan kolistyny 20 mg/l; chlorowodorek akryflawiny 5,0 mg/l; cefotetan 2,0 mg/l; fosfomycyna 10,0 mg/l. </t>
  </si>
  <si>
    <t xml:space="preserve">Oxytetracycline Selective Suplement. Dodatek do podłoża OGYE. Skład zgodny z PN-ISO 7954. </t>
  </si>
  <si>
    <t xml:space="preserve">Płyn Ringera. Skład: chlorek sodu 2,25 g/l; chlorek potasu 0,105 g/l; chlorek wapnia bezwodny 0,06 g/l; wodorowęglan sodu 0,05 g/l.  </t>
  </si>
  <si>
    <t xml:space="preserve">Sabouraud Agar, skład: pepton 10,0 g/l, glukoza 40 g/l, agar 15,0 g/l, chloramfenikol 0,05 g/l. </t>
  </si>
  <si>
    <t>Suplement do Baird Parkera -  zawiesina żółtka jaja z tellurynem, sterylna. Skład zgodny z PN-EN ISO 6888.</t>
  </si>
  <si>
    <t xml:space="preserve">Suplement do pożywki TSC (pożywki tryptozowo-siarczynowej z cykloseryną), skład: D-cykloseryna 200 mg. </t>
  </si>
  <si>
    <t xml:space="preserve">Tryptone Soya Agar, skład: trawiona kazeina trzustkowa 15,0 g/l; enzymatyczny wyciąg z trawienia soi 5,0 g/l; chlorek sodu 5,0 g/l; agar 15,0 g/l. </t>
  </si>
  <si>
    <t>Alkaline Saline Peptone Water (ASPW), zgodny z ISO 21872;</t>
  </si>
  <si>
    <t>Brain Heart Infusion Agar (agar mózgowo-sercowy)</t>
  </si>
  <si>
    <t>CHLORAMPHENICOL SELECTIVE  SUPPLEMENT</t>
  </si>
  <si>
    <t>op. = 5 amp</t>
  </si>
  <si>
    <t>D-(+)-Glucose monohydrate dla mikrobiologii</t>
  </si>
  <si>
    <t>1 kg</t>
  </si>
  <si>
    <t>Gram Staining Kit z fioletem krystalicznym, safraniną, jodyną i odbarwiaczem</t>
  </si>
  <si>
    <t>zestaw</t>
  </si>
  <si>
    <t>Methylene Blue solution</t>
  </si>
  <si>
    <t>100 ml</t>
  </si>
  <si>
    <t>Oxidase Strips. Paski do wykrywania oksydazy</t>
  </si>
  <si>
    <t>op. = 50 szt.</t>
  </si>
  <si>
    <t xml:space="preserve">Pożywka TCBS (Thiosulfate citrate bile sucrose agar), skład zgodny z ISO 21872. </t>
  </si>
  <si>
    <t>Roztwór błękitu laktofenolowego do barwienia grzybów</t>
  </si>
  <si>
    <t>TWEEN 40</t>
  </si>
  <si>
    <t>op. = 500 ml</t>
  </si>
  <si>
    <t xml:space="preserve">Suplement do Frasera, dodatek selektywny dla Listeria do przygotowania 5 l bulionu pół-Frasera lub 2,5 l Frasera. Skład zgodny z PN-EN ISO 11290. </t>
  </si>
  <si>
    <t>op. = 10 fiolek</t>
  </si>
  <si>
    <t>Suplement do Frasera, dodatek wzbogacający amonowo-żelazowy (III) dla Listeria, skład zgodny z PN-EN ISO 11290.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</si>
</sst>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\ &quot;zł&quot;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Book Antiqua"/>
      <family val="1"/>
      <charset val="238"/>
    </font>
    <font>
      <sz val="8"/>
      <color theme="1"/>
      <name val="Calibri"/>
      <family val="2"/>
      <charset val="238"/>
      <scheme val="minor"/>
    </font>
    <font>
      <b/>
      <sz val="14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b/>
      <sz val="8"/>
      <color theme="1"/>
      <name val="Lato"/>
      <family val="2"/>
      <charset val="238"/>
    </font>
    <font>
      <sz val="8"/>
      <color theme="1"/>
      <name val="Lato"/>
      <family val="2"/>
      <charset val="238"/>
    </font>
    <font>
      <b/>
      <sz val="9"/>
      <color theme="1"/>
      <name val="Lato"/>
      <family val="2"/>
      <charset val="238"/>
    </font>
    <font>
      <sz val="9"/>
      <color theme="1"/>
      <name val="Lato"/>
      <family val="2"/>
      <charset val="238"/>
    </font>
    <font>
      <sz val="9"/>
      <name val="Lato"/>
      <family val="2"/>
      <charset val="238"/>
    </font>
    <font>
      <sz val="8"/>
      <name val="Lato"/>
      <family val="2"/>
      <charset val="238"/>
    </font>
    <font>
      <b/>
      <sz val="9"/>
      <name val="Lato"/>
      <family val="2"/>
      <charset val="238"/>
    </font>
    <font>
      <b/>
      <sz val="11"/>
      <color rgb="FF000000"/>
      <name val="Lato"/>
      <family val="2"/>
      <charset val="238"/>
    </font>
    <font>
      <b/>
      <i/>
      <sz val="11"/>
      <color theme="1"/>
      <name val="Lato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Protection="1">
      <protection locked="0"/>
    </xf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 applyProtection="1">
      <alignment wrapText="1"/>
      <protection locked="0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4" fontId="9" fillId="3" borderId="9" xfId="1" applyNumberFormat="1" applyFont="1" applyFill="1" applyBorder="1" applyAlignment="1" applyProtection="1">
      <alignment horizontal="center" vertical="center"/>
      <protection locked="0"/>
    </xf>
    <xf numFmtId="44" fontId="9" fillId="0" borderId="2" xfId="0" applyNumberFormat="1" applyFont="1" applyBorder="1" applyAlignment="1">
      <alignment horizontal="center" vertical="center" wrapText="1"/>
    </xf>
    <xf numFmtId="1" fontId="10" fillId="3" borderId="2" xfId="1" applyNumberFormat="1" applyFont="1" applyFill="1" applyBorder="1" applyAlignment="1" applyProtection="1">
      <alignment horizontal="center" vertical="center" wrapText="1"/>
      <protection locked="0"/>
    </xf>
    <xf numFmtId="44" fontId="9" fillId="0" borderId="2" xfId="1" applyFont="1" applyFill="1" applyBorder="1" applyAlignment="1" applyProtection="1">
      <alignment horizontal="center" vertical="center" wrapText="1"/>
    </xf>
    <xf numFmtId="44" fontId="8" fillId="0" borderId="2" xfId="1" applyFont="1" applyFill="1" applyBorder="1" applyAlignment="1" applyProtection="1">
      <alignment horizontal="center" vertical="center" wrapText="1"/>
    </xf>
    <xf numFmtId="0" fontId="9" fillId="3" borderId="2" xfId="0" applyFont="1" applyFill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right" vertical="center" wrapText="1"/>
    </xf>
    <xf numFmtId="0" fontId="13" fillId="0" borderId="3" xfId="0" applyFont="1" applyBorder="1" applyAlignment="1">
      <alignment horizontal="right" vertical="center" wrapText="1"/>
    </xf>
    <xf numFmtId="44" fontId="13" fillId="0" borderId="5" xfId="1" applyFont="1" applyFill="1" applyBorder="1" applyAlignment="1">
      <alignment horizontal="right" vertical="center" wrapText="1"/>
    </xf>
    <xf numFmtId="44" fontId="13" fillId="0" borderId="4" xfId="1" applyFont="1" applyFill="1" applyBorder="1" applyAlignment="1">
      <alignment horizontal="right" vertical="center" wrapText="1"/>
    </xf>
    <xf numFmtId="44" fontId="13" fillId="0" borderId="3" xfId="1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right" vertical="center" wrapText="1"/>
    </xf>
    <xf numFmtId="0" fontId="14" fillId="3" borderId="5" xfId="0" applyFont="1" applyFill="1" applyBorder="1" applyAlignment="1" applyProtection="1">
      <alignment horizontal="left"/>
      <protection locked="0"/>
    </xf>
    <xf numFmtId="0" fontId="14" fillId="3" borderId="4" xfId="0" applyFont="1" applyFill="1" applyBorder="1" applyAlignment="1" applyProtection="1">
      <alignment horizontal="left"/>
      <protection locked="0"/>
    </xf>
    <xf numFmtId="0" fontId="14" fillId="3" borderId="3" xfId="0" applyFont="1" applyFill="1" applyBorder="1" applyAlignment="1" applyProtection="1">
      <alignment horizontal="left"/>
      <protection locked="0"/>
    </xf>
    <xf numFmtId="0" fontId="5" fillId="0" borderId="6" xfId="0" applyFont="1" applyBorder="1" applyAlignment="1">
      <alignment horizontal="right" vertical="center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5"/>
  <sheetViews>
    <sheetView tabSelected="1" view="pageBreakPreview" zoomScale="110" zoomScaleNormal="110" zoomScaleSheetLayoutView="110" zoomScalePageLayoutView="130" workbookViewId="0">
      <selection activeCell="B54" sqref="B54"/>
    </sheetView>
  </sheetViews>
  <sheetFormatPr defaultRowHeight="15" x14ac:dyDescent="0.25"/>
  <cols>
    <col min="1" max="1" width="4.5703125" style="1" customWidth="1"/>
    <col min="2" max="2" width="31.7109375" style="1" customWidth="1"/>
    <col min="3" max="3" width="8.7109375" style="1" customWidth="1"/>
    <col min="4" max="4" width="4.7109375" style="1" bestFit="1" customWidth="1"/>
    <col min="5" max="5" width="11.5703125" style="1" customWidth="1"/>
    <col min="6" max="6" width="12.28515625" style="1" customWidth="1"/>
    <col min="7" max="7" width="9.42578125" style="1" customWidth="1"/>
    <col min="8" max="8" width="11.42578125" style="1" customWidth="1"/>
    <col min="9" max="9" width="12.28515625" style="1" customWidth="1"/>
    <col min="10" max="10" width="16.42578125" style="6" customWidth="1"/>
    <col min="11" max="11" width="15.42578125" style="6" customWidth="1"/>
    <col min="12" max="16384" width="9.140625" style="1"/>
  </cols>
  <sheetData>
    <row r="1" spans="1:14" ht="18" x14ac:dyDescent="0.3">
      <c r="A1" s="2"/>
      <c r="B1"/>
      <c r="C1" s="14" t="s">
        <v>0</v>
      </c>
      <c r="D1" s="14"/>
      <c r="E1" s="14"/>
      <c r="F1" s="14"/>
      <c r="G1" s="14"/>
      <c r="H1" s="14"/>
      <c r="I1" s="3"/>
      <c r="J1" s="12"/>
      <c r="K1" s="12"/>
      <c r="L1" s="10"/>
      <c r="M1" s="11"/>
      <c r="N1" s="11"/>
    </row>
    <row r="2" spans="1:14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4" x14ac:dyDescent="0.25">
      <c r="A3" s="15" t="s">
        <v>41</v>
      </c>
      <c r="B3" s="15"/>
      <c r="C3" s="15"/>
      <c r="D3" s="15"/>
      <c r="E3" s="15"/>
      <c r="F3" s="15"/>
      <c r="G3" s="15"/>
      <c r="H3" s="15"/>
      <c r="I3" s="15"/>
      <c r="J3" s="15"/>
      <c r="K3" s="15"/>
    </row>
    <row r="4" spans="1:14" ht="31.5" x14ac:dyDescent="0.25">
      <c r="A4" s="16" t="s">
        <v>9</v>
      </c>
      <c r="B4" s="16" t="s">
        <v>1</v>
      </c>
      <c r="C4" s="16" t="s">
        <v>2</v>
      </c>
      <c r="D4" s="16" t="s">
        <v>3</v>
      </c>
      <c r="E4" s="17" t="s">
        <v>4</v>
      </c>
      <c r="F4" s="17" t="s">
        <v>6</v>
      </c>
      <c r="G4" s="17" t="s">
        <v>5</v>
      </c>
      <c r="H4" s="16" t="s">
        <v>17</v>
      </c>
      <c r="I4" s="16" t="s">
        <v>7</v>
      </c>
      <c r="J4" s="17" t="s">
        <v>8</v>
      </c>
      <c r="K4" s="17" t="s">
        <v>10</v>
      </c>
    </row>
    <row r="5" spans="1:14" ht="13.5" customHeight="1" x14ac:dyDescent="0.25">
      <c r="A5" s="18">
        <v>1</v>
      </c>
      <c r="B5" s="16">
        <v>2</v>
      </c>
      <c r="C5" s="18">
        <v>3</v>
      </c>
      <c r="D5" s="18">
        <v>4</v>
      </c>
      <c r="E5" s="17">
        <v>5</v>
      </c>
      <c r="F5" s="19" t="s">
        <v>18</v>
      </c>
      <c r="G5" s="19">
        <v>7</v>
      </c>
      <c r="H5" s="18" t="s">
        <v>19</v>
      </c>
      <c r="I5" s="18" t="s">
        <v>20</v>
      </c>
      <c r="J5" s="17">
        <v>10</v>
      </c>
      <c r="K5" s="17">
        <v>11</v>
      </c>
    </row>
    <row r="6" spans="1:14" ht="21" x14ac:dyDescent="0.25">
      <c r="A6" s="20">
        <v>1</v>
      </c>
      <c r="B6" s="21" t="s">
        <v>42</v>
      </c>
      <c r="C6" s="22" t="s">
        <v>15</v>
      </c>
      <c r="D6" s="23">
        <v>2</v>
      </c>
      <c r="E6" s="24"/>
      <c r="F6" s="25">
        <f t="shared" ref="F6" si="0">D6*E6</f>
        <v>0</v>
      </c>
      <c r="G6" s="26"/>
      <c r="H6" s="27">
        <f t="shared" ref="H6" si="1">F6*G6%</f>
        <v>0</v>
      </c>
      <c r="I6" s="28">
        <f t="shared" ref="I6" si="2">F6+H6</f>
        <v>0</v>
      </c>
      <c r="J6" s="29"/>
      <c r="K6" s="29"/>
    </row>
    <row r="7" spans="1:14" ht="72" x14ac:dyDescent="0.25">
      <c r="A7" s="30">
        <v>2</v>
      </c>
      <c r="B7" s="31" t="s">
        <v>39</v>
      </c>
      <c r="C7" s="32" t="s">
        <v>15</v>
      </c>
      <c r="D7" s="23">
        <v>1</v>
      </c>
      <c r="E7" s="24"/>
      <c r="F7" s="25">
        <f t="shared" ref="F7:F49" si="3">D7*E7</f>
        <v>0</v>
      </c>
      <c r="G7" s="26"/>
      <c r="H7" s="27">
        <f t="shared" ref="H7:H49" si="4">F7*G7%</f>
        <v>0</v>
      </c>
      <c r="I7" s="28">
        <f t="shared" ref="I7:I49" si="5">F7+H7</f>
        <v>0</v>
      </c>
      <c r="J7" s="29"/>
      <c r="K7" s="29"/>
    </row>
    <row r="8" spans="1:14" ht="36" x14ac:dyDescent="0.25">
      <c r="A8" s="20">
        <v>3</v>
      </c>
      <c r="B8" s="33" t="s">
        <v>24</v>
      </c>
      <c r="C8" s="32" t="s">
        <v>15</v>
      </c>
      <c r="D8" s="23">
        <v>2</v>
      </c>
      <c r="E8" s="24"/>
      <c r="F8" s="25">
        <f t="shared" si="3"/>
        <v>0</v>
      </c>
      <c r="G8" s="26"/>
      <c r="H8" s="27">
        <f t="shared" si="4"/>
        <v>0</v>
      </c>
      <c r="I8" s="28">
        <f t="shared" si="5"/>
        <v>0</v>
      </c>
      <c r="J8" s="29"/>
      <c r="K8" s="29"/>
    </row>
    <row r="9" spans="1:14" ht="84" x14ac:dyDescent="0.25">
      <c r="A9" s="30">
        <v>4</v>
      </c>
      <c r="B9" s="34" t="s">
        <v>40</v>
      </c>
      <c r="C9" s="32" t="s">
        <v>15</v>
      </c>
      <c r="D9" s="35">
        <v>3</v>
      </c>
      <c r="E9" s="24"/>
      <c r="F9" s="25">
        <f t="shared" si="3"/>
        <v>0</v>
      </c>
      <c r="G9" s="26"/>
      <c r="H9" s="27">
        <f t="shared" si="4"/>
        <v>0</v>
      </c>
      <c r="I9" s="28">
        <f t="shared" si="5"/>
        <v>0</v>
      </c>
      <c r="J9" s="29"/>
      <c r="K9" s="29"/>
    </row>
    <row r="10" spans="1:14" ht="27" customHeight="1" x14ac:dyDescent="0.25">
      <c r="A10" s="20">
        <v>5</v>
      </c>
      <c r="B10" s="34" t="s">
        <v>43</v>
      </c>
      <c r="C10" s="32" t="s">
        <v>15</v>
      </c>
      <c r="D10" s="35">
        <v>2</v>
      </c>
      <c r="E10" s="24"/>
      <c r="F10" s="25">
        <f t="shared" si="3"/>
        <v>0</v>
      </c>
      <c r="G10" s="26"/>
      <c r="H10" s="27">
        <f t="shared" si="4"/>
        <v>0</v>
      </c>
      <c r="I10" s="28">
        <f t="shared" si="5"/>
        <v>0</v>
      </c>
      <c r="J10" s="29"/>
      <c r="K10" s="29"/>
    </row>
    <row r="11" spans="1:14" ht="24" x14ac:dyDescent="0.25">
      <c r="A11" s="30">
        <v>6</v>
      </c>
      <c r="B11" s="36" t="s">
        <v>57</v>
      </c>
      <c r="C11" s="22" t="s">
        <v>15</v>
      </c>
      <c r="D11" s="35">
        <v>2</v>
      </c>
      <c r="E11" s="24"/>
      <c r="F11" s="25">
        <f t="shared" si="3"/>
        <v>0</v>
      </c>
      <c r="G11" s="26"/>
      <c r="H11" s="27">
        <f t="shared" si="4"/>
        <v>0</v>
      </c>
      <c r="I11" s="28">
        <f t="shared" si="5"/>
        <v>0</v>
      </c>
      <c r="J11" s="29"/>
      <c r="K11" s="29"/>
    </row>
    <row r="12" spans="1:14" ht="21" x14ac:dyDescent="0.25">
      <c r="A12" s="20">
        <v>7</v>
      </c>
      <c r="B12" s="36" t="s">
        <v>25</v>
      </c>
      <c r="C12" s="22" t="s">
        <v>21</v>
      </c>
      <c r="D12" s="35">
        <v>4</v>
      </c>
      <c r="E12" s="24"/>
      <c r="F12" s="25">
        <f t="shared" si="3"/>
        <v>0</v>
      </c>
      <c r="G12" s="26"/>
      <c r="H12" s="27">
        <f t="shared" si="4"/>
        <v>0</v>
      </c>
      <c r="I12" s="28">
        <f t="shared" si="5"/>
        <v>0</v>
      </c>
      <c r="J12" s="29"/>
      <c r="K12" s="29"/>
    </row>
    <row r="13" spans="1:14" ht="24" x14ac:dyDescent="0.25">
      <c r="A13" s="30">
        <v>8</v>
      </c>
      <c r="B13" s="36" t="s">
        <v>26</v>
      </c>
      <c r="C13" s="22" t="s">
        <v>15</v>
      </c>
      <c r="D13" s="35">
        <v>1</v>
      </c>
      <c r="E13" s="24"/>
      <c r="F13" s="25">
        <f t="shared" si="3"/>
        <v>0</v>
      </c>
      <c r="G13" s="26"/>
      <c r="H13" s="27">
        <f t="shared" si="4"/>
        <v>0</v>
      </c>
      <c r="I13" s="28">
        <f t="shared" si="5"/>
        <v>0</v>
      </c>
      <c r="J13" s="29"/>
      <c r="K13" s="29"/>
    </row>
    <row r="14" spans="1:14" ht="96" x14ac:dyDescent="0.25">
      <c r="A14" s="20">
        <v>9</v>
      </c>
      <c r="B14" s="34" t="s">
        <v>44</v>
      </c>
      <c r="C14" s="22" t="s">
        <v>15</v>
      </c>
      <c r="D14" s="35">
        <v>1</v>
      </c>
      <c r="E14" s="24"/>
      <c r="F14" s="25">
        <f t="shared" si="3"/>
        <v>0</v>
      </c>
      <c r="G14" s="26"/>
      <c r="H14" s="27">
        <f t="shared" si="4"/>
        <v>0</v>
      </c>
      <c r="I14" s="28">
        <f t="shared" si="5"/>
        <v>0</v>
      </c>
      <c r="J14" s="29"/>
      <c r="K14" s="29"/>
    </row>
    <row r="15" spans="1:14" ht="24" x14ac:dyDescent="0.25">
      <c r="A15" s="30">
        <v>10</v>
      </c>
      <c r="B15" s="34" t="s">
        <v>58</v>
      </c>
      <c r="C15" s="22" t="s">
        <v>15</v>
      </c>
      <c r="D15" s="35">
        <v>1</v>
      </c>
      <c r="E15" s="24"/>
      <c r="F15" s="25">
        <f t="shared" si="3"/>
        <v>0</v>
      </c>
      <c r="G15" s="26"/>
      <c r="H15" s="27">
        <f t="shared" si="4"/>
        <v>0</v>
      </c>
      <c r="I15" s="28">
        <f t="shared" si="5"/>
        <v>0</v>
      </c>
      <c r="J15" s="29"/>
      <c r="K15" s="29"/>
    </row>
    <row r="16" spans="1:14" ht="36" x14ac:dyDescent="0.25">
      <c r="A16" s="20">
        <v>11</v>
      </c>
      <c r="B16" s="36" t="s">
        <v>27</v>
      </c>
      <c r="C16" s="22" t="s">
        <v>15</v>
      </c>
      <c r="D16" s="35">
        <v>2</v>
      </c>
      <c r="E16" s="24"/>
      <c r="F16" s="25">
        <f t="shared" si="3"/>
        <v>0</v>
      </c>
      <c r="G16" s="26"/>
      <c r="H16" s="27">
        <f t="shared" si="4"/>
        <v>0</v>
      </c>
      <c r="I16" s="28">
        <f t="shared" si="5"/>
        <v>0</v>
      </c>
      <c r="J16" s="29"/>
      <c r="K16" s="29"/>
    </row>
    <row r="17" spans="1:11" ht="24" x14ac:dyDescent="0.25">
      <c r="A17" s="30">
        <v>12</v>
      </c>
      <c r="B17" s="36" t="s">
        <v>28</v>
      </c>
      <c r="C17" s="22" t="s">
        <v>15</v>
      </c>
      <c r="D17" s="35">
        <v>2</v>
      </c>
      <c r="E17" s="24"/>
      <c r="F17" s="25">
        <f t="shared" si="3"/>
        <v>0</v>
      </c>
      <c r="G17" s="26"/>
      <c r="H17" s="27">
        <f t="shared" si="4"/>
        <v>0</v>
      </c>
      <c r="I17" s="28">
        <f t="shared" si="5"/>
        <v>0</v>
      </c>
      <c r="J17" s="29"/>
      <c r="K17" s="29"/>
    </row>
    <row r="18" spans="1:11" ht="36" x14ac:dyDescent="0.25">
      <c r="A18" s="20">
        <v>13</v>
      </c>
      <c r="B18" s="36" t="s">
        <v>45</v>
      </c>
      <c r="C18" s="22" t="s">
        <v>15</v>
      </c>
      <c r="D18" s="35">
        <v>1</v>
      </c>
      <c r="E18" s="24"/>
      <c r="F18" s="25">
        <f t="shared" si="3"/>
        <v>0</v>
      </c>
      <c r="G18" s="26"/>
      <c r="H18" s="27">
        <f t="shared" si="4"/>
        <v>0</v>
      </c>
      <c r="I18" s="28">
        <f t="shared" si="5"/>
        <v>0</v>
      </c>
      <c r="J18" s="29"/>
      <c r="K18" s="29"/>
    </row>
    <row r="19" spans="1:11" ht="84" x14ac:dyDescent="0.25">
      <c r="A19" s="30">
        <v>14</v>
      </c>
      <c r="B19" s="36" t="s">
        <v>46</v>
      </c>
      <c r="C19" s="22" t="s">
        <v>15</v>
      </c>
      <c r="D19" s="35">
        <v>1</v>
      </c>
      <c r="E19" s="24"/>
      <c r="F19" s="25">
        <f t="shared" si="3"/>
        <v>0</v>
      </c>
      <c r="G19" s="26"/>
      <c r="H19" s="27">
        <f t="shared" si="4"/>
        <v>0</v>
      </c>
      <c r="I19" s="28">
        <f t="shared" si="5"/>
        <v>0</v>
      </c>
      <c r="J19" s="29"/>
      <c r="K19" s="29"/>
    </row>
    <row r="20" spans="1:11" ht="24" x14ac:dyDescent="0.25">
      <c r="A20" s="20">
        <v>15</v>
      </c>
      <c r="B20" s="36" t="s">
        <v>59</v>
      </c>
      <c r="C20" s="22" t="s">
        <v>60</v>
      </c>
      <c r="D20" s="35">
        <v>1</v>
      </c>
      <c r="E20" s="24"/>
      <c r="F20" s="25">
        <f t="shared" si="3"/>
        <v>0</v>
      </c>
      <c r="G20" s="26"/>
      <c r="H20" s="27">
        <f t="shared" si="4"/>
        <v>0</v>
      </c>
      <c r="I20" s="28">
        <f t="shared" si="5"/>
        <v>0</v>
      </c>
      <c r="J20" s="29"/>
      <c r="K20" s="29"/>
    </row>
    <row r="21" spans="1:11" ht="24" x14ac:dyDescent="0.25">
      <c r="A21" s="30">
        <v>16</v>
      </c>
      <c r="B21" s="36" t="s">
        <v>61</v>
      </c>
      <c r="C21" s="22" t="s">
        <v>62</v>
      </c>
      <c r="D21" s="35">
        <v>1</v>
      </c>
      <c r="E21" s="24"/>
      <c r="F21" s="25">
        <f t="shared" si="3"/>
        <v>0</v>
      </c>
      <c r="G21" s="26"/>
      <c r="H21" s="27">
        <f t="shared" si="4"/>
        <v>0</v>
      </c>
      <c r="I21" s="28">
        <f t="shared" si="5"/>
        <v>0</v>
      </c>
      <c r="J21" s="29"/>
      <c r="K21" s="29"/>
    </row>
    <row r="22" spans="1:11" x14ac:dyDescent="0.25">
      <c r="A22" s="20">
        <v>17</v>
      </c>
      <c r="B22" s="36" t="s">
        <v>47</v>
      </c>
      <c r="C22" s="22" t="s">
        <v>15</v>
      </c>
      <c r="D22" s="35">
        <v>1</v>
      </c>
      <c r="E22" s="24"/>
      <c r="F22" s="25">
        <f t="shared" si="3"/>
        <v>0</v>
      </c>
      <c r="G22" s="26"/>
      <c r="H22" s="27">
        <f t="shared" si="4"/>
        <v>0</v>
      </c>
      <c r="I22" s="28">
        <f t="shared" si="5"/>
        <v>0</v>
      </c>
      <c r="J22" s="29"/>
      <c r="K22" s="29"/>
    </row>
    <row r="23" spans="1:11" ht="24" x14ac:dyDescent="0.25">
      <c r="A23" s="30">
        <v>18</v>
      </c>
      <c r="B23" s="36" t="s">
        <v>29</v>
      </c>
      <c r="C23" s="22" t="s">
        <v>15</v>
      </c>
      <c r="D23" s="35">
        <v>50</v>
      </c>
      <c r="E23" s="24"/>
      <c r="F23" s="25">
        <f t="shared" si="3"/>
        <v>0</v>
      </c>
      <c r="G23" s="26"/>
      <c r="H23" s="27">
        <f t="shared" si="4"/>
        <v>0</v>
      </c>
      <c r="I23" s="28">
        <f t="shared" si="5"/>
        <v>0</v>
      </c>
      <c r="J23" s="29"/>
      <c r="K23" s="29"/>
    </row>
    <row r="24" spans="1:11" ht="33" customHeight="1" x14ac:dyDescent="0.25">
      <c r="A24" s="20">
        <v>19</v>
      </c>
      <c r="B24" s="36" t="s">
        <v>30</v>
      </c>
      <c r="C24" s="22" t="s">
        <v>15</v>
      </c>
      <c r="D24" s="35">
        <v>2</v>
      </c>
      <c r="E24" s="24"/>
      <c r="F24" s="25">
        <f t="shared" si="3"/>
        <v>0</v>
      </c>
      <c r="G24" s="26"/>
      <c r="H24" s="27">
        <f t="shared" si="4"/>
        <v>0</v>
      </c>
      <c r="I24" s="28">
        <f t="shared" si="5"/>
        <v>0</v>
      </c>
      <c r="J24" s="29"/>
      <c r="K24" s="29"/>
    </row>
    <row r="25" spans="1:11" ht="33" customHeight="1" x14ac:dyDescent="0.25">
      <c r="A25" s="30">
        <v>20</v>
      </c>
      <c r="B25" s="36" t="s">
        <v>63</v>
      </c>
      <c r="C25" s="22" t="s">
        <v>64</v>
      </c>
      <c r="D25" s="35">
        <v>1</v>
      </c>
      <c r="E25" s="24"/>
      <c r="F25" s="25">
        <f t="shared" si="3"/>
        <v>0</v>
      </c>
      <c r="G25" s="26"/>
      <c r="H25" s="27">
        <f t="shared" si="4"/>
        <v>0</v>
      </c>
      <c r="I25" s="28">
        <f t="shared" si="5"/>
        <v>0</v>
      </c>
      <c r="J25" s="29"/>
      <c r="K25" s="29"/>
    </row>
    <row r="26" spans="1:11" ht="35.25" customHeight="1" x14ac:dyDescent="0.25">
      <c r="A26" s="20">
        <v>21</v>
      </c>
      <c r="B26" s="36" t="s">
        <v>48</v>
      </c>
      <c r="C26" s="22" t="s">
        <v>15</v>
      </c>
      <c r="D26" s="35">
        <v>1</v>
      </c>
      <c r="E26" s="24"/>
      <c r="F26" s="25">
        <f t="shared" si="3"/>
        <v>0</v>
      </c>
      <c r="G26" s="26"/>
      <c r="H26" s="27">
        <f t="shared" si="4"/>
        <v>0</v>
      </c>
      <c r="I26" s="28">
        <f t="shared" si="5"/>
        <v>0</v>
      </c>
      <c r="J26" s="29"/>
      <c r="K26" s="29"/>
    </row>
    <row r="27" spans="1:11" ht="35.25" customHeight="1" x14ac:dyDescent="0.25">
      <c r="A27" s="30">
        <v>22</v>
      </c>
      <c r="B27" s="36" t="s">
        <v>65</v>
      </c>
      <c r="C27" s="22" t="s">
        <v>66</v>
      </c>
      <c r="D27" s="35">
        <v>1</v>
      </c>
      <c r="E27" s="24"/>
      <c r="F27" s="25">
        <f t="shared" si="3"/>
        <v>0</v>
      </c>
      <c r="G27" s="26"/>
      <c r="H27" s="27">
        <f t="shared" si="4"/>
        <v>0</v>
      </c>
      <c r="I27" s="28">
        <f t="shared" si="5"/>
        <v>0</v>
      </c>
      <c r="J27" s="29"/>
      <c r="K27" s="29"/>
    </row>
    <row r="28" spans="1:11" ht="48" x14ac:dyDescent="0.25">
      <c r="A28" s="20">
        <v>23</v>
      </c>
      <c r="B28" s="36" t="s">
        <v>31</v>
      </c>
      <c r="C28" s="22" t="s">
        <v>15</v>
      </c>
      <c r="D28" s="35">
        <v>2</v>
      </c>
      <c r="E28" s="24"/>
      <c r="F28" s="25">
        <f t="shared" si="3"/>
        <v>0</v>
      </c>
      <c r="G28" s="26"/>
      <c r="H28" s="27">
        <f t="shared" si="4"/>
        <v>0</v>
      </c>
      <c r="I28" s="28">
        <f t="shared" si="5"/>
        <v>0</v>
      </c>
      <c r="J28" s="29"/>
      <c r="K28" s="29"/>
    </row>
    <row r="29" spans="1:11" ht="48" x14ac:dyDescent="0.25">
      <c r="A29" s="30">
        <v>24</v>
      </c>
      <c r="B29" s="36" t="s">
        <v>49</v>
      </c>
      <c r="C29" s="22" t="s">
        <v>15</v>
      </c>
      <c r="D29" s="35">
        <v>3</v>
      </c>
      <c r="E29" s="24"/>
      <c r="F29" s="25">
        <f t="shared" si="3"/>
        <v>0</v>
      </c>
      <c r="G29" s="26"/>
      <c r="H29" s="27">
        <f t="shared" si="4"/>
        <v>0</v>
      </c>
      <c r="I29" s="28">
        <f t="shared" si="5"/>
        <v>0</v>
      </c>
      <c r="J29" s="29"/>
      <c r="K29" s="29"/>
    </row>
    <row r="30" spans="1:11" ht="72" x14ac:dyDescent="0.25">
      <c r="A30" s="20">
        <v>25</v>
      </c>
      <c r="B30" s="36" t="s">
        <v>50</v>
      </c>
      <c r="C30" s="22" t="s">
        <v>16</v>
      </c>
      <c r="D30" s="35">
        <v>7</v>
      </c>
      <c r="E30" s="24"/>
      <c r="F30" s="25">
        <f t="shared" si="3"/>
        <v>0</v>
      </c>
      <c r="G30" s="26"/>
      <c r="H30" s="27">
        <f t="shared" si="4"/>
        <v>0</v>
      </c>
      <c r="I30" s="28">
        <f t="shared" si="5"/>
        <v>0</v>
      </c>
      <c r="J30" s="29"/>
      <c r="K30" s="29"/>
    </row>
    <row r="31" spans="1:11" ht="24" x14ac:dyDescent="0.25">
      <c r="A31" s="30">
        <v>26</v>
      </c>
      <c r="B31" s="36" t="s">
        <v>67</v>
      </c>
      <c r="C31" s="22" t="s">
        <v>68</v>
      </c>
      <c r="D31" s="35">
        <v>12</v>
      </c>
      <c r="E31" s="24"/>
      <c r="F31" s="25">
        <f t="shared" si="3"/>
        <v>0</v>
      </c>
      <c r="G31" s="26"/>
      <c r="H31" s="27">
        <f t="shared" si="4"/>
        <v>0</v>
      </c>
      <c r="I31" s="28">
        <f t="shared" si="5"/>
        <v>0</v>
      </c>
      <c r="J31" s="29"/>
      <c r="K31" s="29"/>
    </row>
    <row r="32" spans="1:11" ht="48" x14ac:dyDescent="0.25">
      <c r="A32" s="20">
        <v>27</v>
      </c>
      <c r="B32" s="36" t="s">
        <v>32</v>
      </c>
      <c r="C32" s="22" t="s">
        <v>15</v>
      </c>
      <c r="D32" s="35">
        <v>2</v>
      </c>
      <c r="E32" s="24"/>
      <c r="F32" s="25">
        <f t="shared" si="3"/>
        <v>0</v>
      </c>
      <c r="G32" s="26"/>
      <c r="H32" s="27">
        <f t="shared" si="4"/>
        <v>0</v>
      </c>
      <c r="I32" s="28">
        <f t="shared" si="5"/>
        <v>0</v>
      </c>
      <c r="J32" s="29"/>
      <c r="K32" s="29"/>
    </row>
    <row r="33" spans="1:11" ht="36" x14ac:dyDescent="0.25">
      <c r="A33" s="30">
        <v>28</v>
      </c>
      <c r="B33" s="36" t="s">
        <v>51</v>
      </c>
      <c r="C33" s="22" t="s">
        <v>16</v>
      </c>
      <c r="D33" s="35">
        <v>4</v>
      </c>
      <c r="E33" s="24"/>
      <c r="F33" s="25">
        <f t="shared" si="3"/>
        <v>0</v>
      </c>
      <c r="G33" s="26"/>
      <c r="H33" s="27">
        <f t="shared" si="4"/>
        <v>0</v>
      </c>
      <c r="I33" s="28">
        <f t="shared" si="5"/>
        <v>0</v>
      </c>
      <c r="J33" s="29"/>
      <c r="K33" s="29"/>
    </row>
    <row r="34" spans="1:11" ht="48" x14ac:dyDescent="0.25">
      <c r="A34" s="20">
        <v>29</v>
      </c>
      <c r="B34" s="34" t="s">
        <v>52</v>
      </c>
      <c r="C34" s="22" t="s">
        <v>22</v>
      </c>
      <c r="D34" s="35">
        <v>1</v>
      </c>
      <c r="E34" s="24"/>
      <c r="F34" s="25">
        <f t="shared" si="3"/>
        <v>0</v>
      </c>
      <c r="G34" s="26"/>
      <c r="H34" s="27">
        <f t="shared" si="4"/>
        <v>0</v>
      </c>
      <c r="I34" s="28">
        <f t="shared" si="5"/>
        <v>0</v>
      </c>
      <c r="J34" s="29"/>
      <c r="K34" s="29"/>
    </row>
    <row r="35" spans="1:11" ht="36" x14ac:dyDescent="0.25">
      <c r="A35" s="30">
        <v>30</v>
      </c>
      <c r="B35" s="36" t="s">
        <v>33</v>
      </c>
      <c r="C35" s="22" t="s">
        <v>15</v>
      </c>
      <c r="D35" s="35">
        <v>2</v>
      </c>
      <c r="E35" s="24"/>
      <c r="F35" s="25">
        <f t="shared" si="3"/>
        <v>0</v>
      </c>
      <c r="G35" s="26"/>
      <c r="H35" s="27">
        <f t="shared" si="4"/>
        <v>0</v>
      </c>
      <c r="I35" s="28">
        <f t="shared" si="5"/>
        <v>0</v>
      </c>
      <c r="J35" s="29"/>
      <c r="K35" s="29"/>
    </row>
    <row r="36" spans="1:11" ht="36" x14ac:dyDescent="0.25">
      <c r="A36" s="20">
        <v>31</v>
      </c>
      <c r="B36" s="36" t="s">
        <v>34</v>
      </c>
      <c r="C36" s="22" t="s">
        <v>15</v>
      </c>
      <c r="D36" s="35">
        <v>1</v>
      </c>
      <c r="E36" s="24"/>
      <c r="F36" s="25">
        <f t="shared" si="3"/>
        <v>0</v>
      </c>
      <c r="G36" s="26"/>
      <c r="H36" s="27">
        <f t="shared" si="4"/>
        <v>0</v>
      </c>
      <c r="I36" s="28">
        <f t="shared" si="5"/>
        <v>0</v>
      </c>
      <c r="J36" s="29"/>
      <c r="K36" s="29"/>
    </row>
    <row r="37" spans="1:11" ht="36" x14ac:dyDescent="0.25">
      <c r="A37" s="30">
        <v>32</v>
      </c>
      <c r="B37" s="36" t="s">
        <v>69</v>
      </c>
      <c r="C37" s="22" t="s">
        <v>15</v>
      </c>
      <c r="D37" s="35">
        <v>1</v>
      </c>
      <c r="E37" s="24"/>
      <c r="F37" s="25">
        <f t="shared" si="3"/>
        <v>0</v>
      </c>
      <c r="G37" s="26"/>
      <c r="H37" s="27">
        <f t="shared" si="4"/>
        <v>0</v>
      </c>
      <c r="I37" s="28">
        <f t="shared" si="5"/>
        <v>0</v>
      </c>
      <c r="J37" s="29"/>
      <c r="K37" s="29"/>
    </row>
    <row r="38" spans="1:11" ht="24" x14ac:dyDescent="0.25">
      <c r="A38" s="20">
        <v>33</v>
      </c>
      <c r="B38" s="36" t="s">
        <v>70</v>
      </c>
      <c r="C38" s="22" t="s">
        <v>66</v>
      </c>
      <c r="D38" s="35">
        <v>1</v>
      </c>
      <c r="E38" s="24"/>
      <c r="F38" s="25">
        <f t="shared" si="3"/>
        <v>0</v>
      </c>
      <c r="G38" s="26"/>
      <c r="H38" s="27">
        <f t="shared" si="4"/>
        <v>0</v>
      </c>
      <c r="I38" s="28">
        <f t="shared" si="5"/>
        <v>0</v>
      </c>
      <c r="J38" s="29"/>
      <c r="K38" s="29"/>
    </row>
    <row r="39" spans="1:11" ht="24" x14ac:dyDescent="0.25">
      <c r="A39" s="30">
        <v>34</v>
      </c>
      <c r="B39" s="36" t="s">
        <v>35</v>
      </c>
      <c r="C39" s="22" t="s">
        <v>15</v>
      </c>
      <c r="D39" s="35">
        <v>5</v>
      </c>
      <c r="E39" s="24"/>
      <c r="F39" s="25">
        <f t="shared" si="3"/>
        <v>0</v>
      </c>
      <c r="G39" s="26"/>
      <c r="H39" s="27">
        <f t="shared" si="4"/>
        <v>0</v>
      </c>
      <c r="I39" s="28">
        <f t="shared" si="5"/>
        <v>0</v>
      </c>
      <c r="J39" s="29"/>
      <c r="K39" s="29"/>
    </row>
    <row r="40" spans="1:11" ht="36" x14ac:dyDescent="0.25">
      <c r="A40" s="20">
        <v>35</v>
      </c>
      <c r="B40" s="36" t="s">
        <v>53</v>
      </c>
      <c r="C40" s="22" t="s">
        <v>15</v>
      </c>
      <c r="D40" s="35">
        <v>3</v>
      </c>
      <c r="E40" s="24"/>
      <c r="F40" s="25">
        <f t="shared" si="3"/>
        <v>0</v>
      </c>
      <c r="G40" s="26"/>
      <c r="H40" s="27">
        <f t="shared" si="4"/>
        <v>0</v>
      </c>
      <c r="I40" s="28">
        <f t="shared" si="5"/>
        <v>0</v>
      </c>
      <c r="J40" s="29"/>
      <c r="K40" s="29"/>
    </row>
    <row r="41" spans="1:11" ht="36" x14ac:dyDescent="0.25">
      <c r="A41" s="30">
        <v>36</v>
      </c>
      <c r="B41" s="36" t="s">
        <v>54</v>
      </c>
      <c r="C41" s="22" t="s">
        <v>23</v>
      </c>
      <c r="D41" s="35">
        <v>2</v>
      </c>
      <c r="E41" s="24"/>
      <c r="F41" s="25">
        <f t="shared" si="3"/>
        <v>0</v>
      </c>
      <c r="G41" s="26"/>
      <c r="H41" s="27">
        <f t="shared" si="4"/>
        <v>0</v>
      </c>
      <c r="I41" s="28">
        <f t="shared" si="5"/>
        <v>0</v>
      </c>
      <c r="J41" s="29"/>
      <c r="K41" s="29"/>
    </row>
    <row r="42" spans="1:11" ht="60" x14ac:dyDescent="0.25">
      <c r="A42" s="20">
        <v>37</v>
      </c>
      <c r="B42" s="31" t="s">
        <v>73</v>
      </c>
      <c r="C42" s="37" t="s">
        <v>74</v>
      </c>
      <c r="D42" s="38">
        <v>100</v>
      </c>
      <c r="E42" s="24"/>
      <c r="F42" s="25">
        <f t="shared" si="3"/>
        <v>0</v>
      </c>
      <c r="G42" s="26"/>
      <c r="H42" s="27">
        <f t="shared" si="4"/>
        <v>0</v>
      </c>
      <c r="I42" s="28">
        <f t="shared" si="5"/>
        <v>0</v>
      </c>
      <c r="J42" s="29"/>
      <c r="K42" s="29"/>
    </row>
    <row r="43" spans="1:11" ht="36" x14ac:dyDescent="0.25">
      <c r="A43" s="30">
        <v>38</v>
      </c>
      <c r="B43" s="31" t="s">
        <v>55</v>
      </c>
      <c r="C43" s="37" t="s">
        <v>16</v>
      </c>
      <c r="D43" s="38">
        <v>1</v>
      </c>
      <c r="E43" s="24"/>
      <c r="F43" s="25">
        <f t="shared" si="3"/>
        <v>0</v>
      </c>
      <c r="G43" s="26"/>
      <c r="H43" s="27">
        <f t="shared" si="4"/>
        <v>0</v>
      </c>
      <c r="I43" s="28">
        <f t="shared" si="5"/>
        <v>0</v>
      </c>
      <c r="J43" s="29"/>
      <c r="K43" s="29"/>
    </row>
    <row r="44" spans="1:11" ht="48" x14ac:dyDescent="0.25">
      <c r="A44" s="20">
        <v>39</v>
      </c>
      <c r="B44" s="31" t="s">
        <v>75</v>
      </c>
      <c r="C44" s="37" t="s">
        <v>74</v>
      </c>
      <c r="D44" s="38">
        <v>100</v>
      </c>
      <c r="E44" s="24"/>
      <c r="F44" s="25">
        <f t="shared" si="3"/>
        <v>0</v>
      </c>
      <c r="G44" s="26"/>
      <c r="H44" s="27">
        <f t="shared" si="4"/>
        <v>0</v>
      </c>
      <c r="I44" s="28">
        <f t="shared" si="5"/>
        <v>0</v>
      </c>
      <c r="J44" s="29"/>
      <c r="K44" s="29"/>
    </row>
    <row r="45" spans="1:11" ht="48" x14ac:dyDescent="0.25">
      <c r="A45" s="30">
        <v>40</v>
      </c>
      <c r="B45" s="34" t="s">
        <v>56</v>
      </c>
      <c r="C45" s="39" t="s">
        <v>15</v>
      </c>
      <c r="D45" s="40">
        <v>1</v>
      </c>
      <c r="E45" s="24"/>
      <c r="F45" s="25">
        <f t="shared" si="3"/>
        <v>0</v>
      </c>
      <c r="G45" s="26"/>
      <c r="H45" s="27">
        <f t="shared" si="4"/>
        <v>0</v>
      </c>
      <c r="I45" s="28">
        <f t="shared" si="5"/>
        <v>0</v>
      </c>
      <c r="J45" s="29"/>
      <c r="K45" s="29"/>
    </row>
    <row r="46" spans="1:11" ht="21" x14ac:dyDescent="0.25">
      <c r="A46" s="20">
        <v>41</v>
      </c>
      <c r="B46" s="34" t="s">
        <v>71</v>
      </c>
      <c r="C46" s="39" t="s">
        <v>72</v>
      </c>
      <c r="D46" s="40">
        <v>1</v>
      </c>
      <c r="E46" s="24"/>
      <c r="F46" s="25">
        <f t="shared" si="3"/>
        <v>0</v>
      </c>
      <c r="G46" s="26"/>
      <c r="H46" s="27">
        <f t="shared" si="4"/>
        <v>0</v>
      </c>
      <c r="I46" s="28">
        <f t="shared" si="5"/>
        <v>0</v>
      </c>
      <c r="J46" s="29"/>
      <c r="K46" s="29"/>
    </row>
    <row r="47" spans="1:11" x14ac:dyDescent="0.25">
      <c r="A47" s="30">
        <v>42</v>
      </c>
      <c r="B47" s="34" t="s">
        <v>36</v>
      </c>
      <c r="C47" s="39" t="s">
        <v>15</v>
      </c>
      <c r="D47" s="40">
        <v>2</v>
      </c>
      <c r="E47" s="24"/>
      <c r="F47" s="25">
        <f t="shared" si="3"/>
        <v>0</v>
      </c>
      <c r="G47" s="26"/>
      <c r="H47" s="27">
        <f t="shared" si="4"/>
        <v>0</v>
      </c>
      <c r="I47" s="28">
        <f t="shared" si="5"/>
        <v>0</v>
      </c>
      <c r="J47" s="29"/>
      <c r="K47" s="29"/>
    </row>
    <row r="48" spans="1:11" ht="24" x14ac:dyDescent="0.25">
      <c r="A48" s="20">
        <v>43</v>
      </c>
      <c r="B48" s="34" t="s">
        <v>37</v>
      </c>
      <c r="C48" s="39" t="s">
        <v>15</v>
      </c>
      <c r="D48" s="40">
        <v>3</v>
      </c>
      <c r="E48" s="24"/>
      <c r="F48" s="25">
        <f t="shared" si="3"/>
        <v>0</v>
      </c>
      <c r="G48" s="26"/>
      <c r="H48" s="27">
        <f t="shared" si="4"/>
        <v>0</v>
      </c>
      <c r="I48" s="28">
        <f t="shared" si="5"/>
        <v>0</v>
      </c>
      <c r="J48" s="29"/>
      <c r="K48" s="29"/>
    </row>
    <row r="49" spans="1:11" ht="24.75" thickBot="1" x14ac:dyDescent="0.3">
      <c r="A49" s="30">
        <v>44</v>
      </c>
      <c r="B49" s="34" t="s">
        <v>38</v>
      </c>
      <c r="C49" s="39" t="s">
        <v>15</v>
      </c>
      <c r="D49" s="40">
        <v>30</v>
      </c>
      <c r="E49" s="24"/>
      <c r="F49" s="25">
        <f t="shared" si="3"/>
        <v>0</v>
      </c>
      <c r="G49" s="26"/>
      <c r="H49" s="27">
        <f t="shared" si="4"/>
        <v>0</v>
      </c>
      <c r="I49" s="28">
        <f t="shared" si="5"/>
        <v>0</v>
      </c>
      <c r="J49" s="29"/>
      <c r="K49" s="29"/>
    </row>
    <row r="50" spans="1:11" ht="29.25" thickBot="1" x14ac:dyDescent="0.3">
      <c r="A50" s="41" t="s">
        <v>11</v>
      </c>
      <c r="B50" s="42"/>
      <c r="C50" s="43">
        <f>SUM(F6:F49)</f>
        <v>0</v>
      </c>
      <c r="D50" s="44"/>
      <c r="E50" s="44"/>
      <c r="F50" s="45"/>
      <c r="G50" s="46" t="s">
        <v>12</v>
      </c>
      <c r="H50" s="47"/>
      <c r="I50" s="48"/>
      <c r="J50" s="48"/>
      <c r="K50" s="49"/>
    </row>
    <row r="51" spans="1:11" ht="29.25" thickBot="1" x14ac:dyDescent="0.3">
      <c r="A51" s="41" t="s">
        <v>13</v>
      </c>
      <c r="B51" s="42"/>
      <c r="C51" s="43">
        <f>SUM(I6:I49)</f>
        <v>0</v>
      </c>
      <c r="D51" s="44"/>
      <c r="E51" s="44"/>
      <c r="F51" s="45"/>
      <c r="G51" s="50" t="s">
        <v>12</v>
      </c>
      <c r="H51" s="47"/>
      <c r="I51" s="48"/>
      <c r="J51" s="48"/>
      <c r="K51" s="48"/>
    </row>
    <row r="53" spans="1:11" x14ac:dyDescent="0.25">
      <c r="A53" s="4"/>
      <c r="B53"/>
      <c r="C53"/>
      <c r="D53"/>
      <c r="E53"/>
      <c r="F53"/>
      <c r="G53"/>
      <c r="H53"/>
      <c r="I53"/>
      <c r="J53" s="8"/>
      <c r="K53" s="8"/>
    </row>
    <row r="54" spans="1:11" x14ac:dyDescent="0.25">
      <c r="A54" s="4"/>
      <c r="B54"/>
      <c r="C54"/>
      <c r="D54"/>
      <c r="E54"/>
      <c r="F54"/>
      <c r="G54"/>
      <c r="H54"/>
      <c r="I54"/>
      <c r="J54" s="8"/>
      <c r="K54" s="8"/>
    </row>
    <row r="55" spans="1:11" x14ac:dyDescent="0.25">
      <c r="A55" s="5" t="s">
        <v>14</v>
      </c>
      <c r="B55" s="7"/>
      <c r="H55" s="9"/>
      <c r="I55" s="9"/>
      <c r="J55" s="9"/>
      <c r="K55" s="9"/>
    </row>
  </sheetData>
  <sheetProtection selectLockedCells="1"/>
  <customSheetViews>
    <customSheetView guid="{552C49DA-F3C2-4640-931C-FD1BFA3FA952}" showPageBreaks="1">
      <selection sqref="A1:B1"/>
      <pageMargins left="0.51181102362204722" right="0.31496062992125984" top="0.19685039370078741" bottom="0.74803149606299213" header="0.11811023622047245" footer="0.31496062992125984"/>
      <pageSetup paperSize="9" orientation="landscape" horizontalDpi="4294967294" verticalDpi="0" r:id="rId1"/>
      <headerFooter scaleWithDoc="0" alignWithMargins="0">
        <oddHeader xml:space="preserve">&amp;L              </oddHeader>
      </headerFooter>
    </customSheetView>
  </customSheetViews>
  <mergeCells count="12">
    <mergeCell ref="H55:K55"/>
    <mergeCell ref="C51:F51"/>
    <mergeCell ref="H51:K51"/>
    <mergeCell ref="A51:B51"/>
    <mergeCell ref="L1:N1"/>
    <mergeCell ref="J1:K1"/>
    <mergeCell ref="C1:H1"/>
    <mergeCell ref="A2:K2"/>
    <mergeCell ref="C50:F50"/>
    <mergeCell ref="H50:K50"/>
    <mergeCell ref="A50:B50"/>
    <mergeCell ref="A3:K3"/>
  </mergeCells>
  <pageMargins left="0.25" right="0.25" top="0.75" bottom="0.75" header="0.3" footer="0.3"/>
  <pageSetup paperSize="9" orientation="landscape" horizontalDpi="4294967294" verticalDpi="0" r:id="rId2"/>
  <headerFooter scaleWithDoc="0" alignWithMargins="0">
    <oddHeader>&amp;L&amp;"Lato,Standardowy"Sprawa nr WIW-a-z&amp;K000000.272.2.2026&amp;C
&amp;R&amp;"Lato,Standardowy"Załącznik  3c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customSheetViews>
    <customSheetView guid="{552C49DA-F3C2-4640-931C-FD1BFA3FA952}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Arkusz1</vt:lpstr>
      <vt:lpstr>Arkusz2</vt:lpstr>
      <vt:lpstr>Arkusz1!Obszar_wydruku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</dc:creator>
  <cp:lastModifiedBy>Dariusz Domaradzki</cp:lastModifiedBy>
  <cp:lastPrinted>2019-05-09T12:35:43Z</cp:lastPrinted>
  <dcterms:created xsi:type="dcterms:W3CDTF">2016-06-08T11:09:27Z</dcterms:created>
  <dcterms:modified xsi:type="dcterms:W3CDTF">2026-02-16T12:07:42Z</dcterms:modified>
</cp:coreProperties>
</file>