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2_2026_Pożywki\Przetarg\"/>
    </mc:Choice>
  </mc:AlternateContent>
  <xr:revisionPtr revIDLastSave="0" documentId="13_ncr:1_{E3169E90-583B-4864-964C-92F6F81176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Arkusz1!$A$1:$K$57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7" i="1" l="1"/>
  <c r="H7" i="1" s="1"/>
  <c r="F43" i="1"/>
  <c r="F41" i="1"/>
  <c r="H41" i="1" s="1"/>
  <c r="F40" i="1"/>
  <c r="H40" i="1" s="1"/>
  <c r="F21" i="1"/>
  <c r="F14" i="1"/>
  <c r="I7" i="1" l="1"/>
  <c r="H43" i="1"/>
  <c r="I43" i="1" s="1"/>
  <c r="I41" i="1"/>
  <c r="I40" i="1"/>
  <c r="H21" i="1"/>
  <c r="I21" i="1" s="1"/>
  <c r="H14" i="1"/>
  <c r="I14" i="1" s="1"/>
  <c r="F49" i="1"/>
  <c r="H49" i="1" s="1"/>
  <c r="I49" i="1" s="1"/>
  <c r="F11" i="1" l="1"/>
  <c r="H11" i="1" s="1"/>
  <c r="F13" i="1"/>
  <c r="H13" i="1" s="1"/>
  <c r="F12" i="1"/>
  <c r="H12" i="1" s="1"/>
  <c r="I12" i="1" s="1"/>
  <c r="I11" i="1" l="1"/>
  <c r="I13" i="1"/>
  <c r="F50" i="1"/>
  <c r="F48" i="1"/>
  <c r="H48" i="1" s="1"/>
  <c r="F47" i="1"/>
  <c r="H47" i="1" s="1"/>
  <c r="I47" i="1" s="1"/>
  <c r="F46" i="1"/>
  <c r="H46" i="1" s="1"/>
  <c r="I46" i="1" s="1"/>
  <c r="F45" i="1"/>
  <c r="H45" i="1" s="1"/>
  <c r="I45" i="1" s="1"/>
  <c r="F44" i="1"/>
  <c r="F42" i="1"/>
  <c r="H42" i="1" s="1"/>
  <c r="I42" i="1" s="1"/>
  <c r="F39" i="1"/>
  <c r="H39" i="1" s="1"/>
  <c r="F38" i="1"/>
  <c r="H38" i="1" s="1"/>
  <c r="I38" i="1" s="1"/>
  <c r="F37" i="1"/>
  <c r="F36" i="1"/>
  <c r="H36" i="1" s="1"/>
  <c r="I36" i="1" s="1"/>
  <c r="F35" i="1"/>
  <c r="F34" i="1"/>
  <c r="H34" i="1" s="1"/>
  <c r="I34" i="1" s="1"/>
  <c r="F33" i="1"/>
  <c r="H33" i="1" s="1"/>
  <c r="F32" i="1"/>
  <c r="H32" i="1" s="1"/>
  <c r="I32" i="1" s="1"/>
  <c r="F31" i="1"/>
  <c r="F30" i="1"/>
  <c r="F29" i="1"/>
  <c r="H29" i="1" s="1"/>
  <c r="I29" i="1" s="1"/>
  <c r="F28" i="1"/>
  <c r="F27" i="1"/>
  <c r="H27" i="1" s="1"/>
  <c r="I27" i="1" s="1"/>
  <c r="F26" i="1"/>
  <c r="H26" i="1" s="1"/>
  <c r="I26" i="1" s="1"/>
  <c r="F25" i="1"/>
  <c r="F24" i="1"/>
  <c r="F23" i="1"/>
  <c r="H23" i="1" s="1"/>
  <c r="F22" i="1"/>
  <c r="H22" i="1" s="1"/>
  <c r="I22" i="1" s="1"/>
  <c r="F20" i="1"/>
  <c r="F19" i="1"/>
  <c r="F18" i="1"/>
  <c r="H18" i="1" s="1"/>
  <c r="I18" i="1" s="1"/>
  <c r="F17" i="1"/>
  <c r="F16" i="1"/>
  <c r="F15" i="1"/>
  <c r="H15" i="1" s="1"/>
  <c r="F10" i="1"/>
  <c r="H10" i="1" s="1"/>
  <c r="I10" i="1" s="1"/>
  <c r="F9" i="1"/>
  <c r="F8" i="1"/>
  <c r="F6" i="1"/>
  <c r="H20" i="1" l="1"/>
  <c r="I20" i="1" s="1"/>
  <c r="H35" i="1"/>
  <c r="I35" i="1" s="1"/>
  <c r="H6" i="1"/>
  <c r="I6" i="1" s="1"/>
  <c r="I23" i="1"/>
  <c r="H8" i="1"/>
  <c r="I8" i="1" s="1"/>
  <c r="H16" i="1"/>
  <c r="I16" i="1" s="1"/>
  <c r="H24" i="1"/>
  <c r="I24" i="1" s="1"/>
  <c r="I33" i="1"/>
  <c r="H30" i="1"/>
  <c r="I30" i="1" s="1"/>
  <c r="I15" i="1"/>
  <c r="I39" i="1"/>
  <c r="H9" i="1"/>
  <c r="I9" i="1" s="1"/>
  <c r="H17" i="1"/>
  <c r="I17" i="1" s="1"/>
  <c r="H19" i="1"/>
  <c r="I19" i="1" s="1"/>
  <c r="H25" i="1"/>
  <c r="I25" i="1" s="1"/>
  <c r="H28" i="1"/>
  <c r="I28" i="1" s="1"/>
  <c r="H31" i="1"/>
  <c r="I31" i="1" s="1"/>
  <c r="H37" i="1"/>
  <c r="I37" i="1" s="1"/>
  <c r="H44" i="1"/>
  <c r="I44" i="1" s="1"/>
  <c r="H50" i="1"/>
  <c r="I50" i="1" s="1"/>
  <c r="I48" i="1"/>
  <c r="C51" i="1" l="1"/>
  <c r="C52" i="1" l="1"/>
</calcChain>
</file>

<file path=xl/sharedStrings.xml><?xml version="1.0" encoding="utf-8"?>
<sst xmlns="http://schemas.openxmlformats.org/spreadsheetml/2006/main" count="110" uniqueCount="76">
  <si>
    <t>FORMULARZ CENOWY</t>
  </si>
  <si>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</si>
  <si>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</si>
  <si>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</si>
  <si>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</si>
  <si>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</si>
  <si>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</si>
  <si>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</si>
  <si>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</si>
  <si>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</si>
  <si>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</si>
  <si>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</si>
  <si>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</si>
  <si>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</si>
  <si>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>500 g</t>
  </si>
  <si>
    <t>Aeromonas Medium Base (Ryan) skład w g/l: proteose peptone 5,0; Yeast extract 3,0; L. Lysine monohydrochloride 3,5; L. Arginine monohydrochloride 2,0; Inositol 2,5; Lactose 1,5; Sorbitol 3,0; Xylose 3,75; Bile salts No.3- 3,0; Sodium thiosulphate 10,67; Sodium chloride 5,0; Ferric ammonium citrate 0,8; Bromothymol blue 0,04; Thymol blue 0,04; Agar 12,5)</t>
  </si>
  <si>
    <t>10 fiolek (500 ml)</t>
  </si>
  <si>
    <t>op. = 10 szt.</t>
  </si>
  <si>
    <t>op. = 20 szt.</t>
  </si>
  <si>
    <t>Część I: Pożywki suche i kultury bakterii</t>
  </si>
  <si>
    <t>WARTOŚĆ VAT</t>
  </si>
  <si>
    <t>6 = 4*5</t>
  </si>
  <si>
    <t>8 = 6*7</t>
  </si>
  <si>
    <t>9 = 6 + 8</t>
  </si>
  <si>
    <t>op. = 50 próbówek</t>
  </si>
  <si>
    <t>op. = 100 testów</t>
  </si>
  <si>
    <t>op. = 60 ml</t>
  </si>
  <si>
    <t>100 ml</t>
  </si>
  <si>
    <t>op. = 2 szt.</t>
  </si>
  <si>
    <t>op. = 10 fiolek</t>
  </si>
  <si>
    <t>zestaw</t>
  </si>
  <si>
    <t>Violet Red Bile Glucose Agar (ISO). Skład zgodny z ISO 21528.</t>
  </si>
  <si>
    <t xml:space="preserve">Agar TBX (pożywka chromogenna, wybiórcza), skład zgodny z PN ISO 16649-2. </t>
  </si>
  <si>
    <t xml:space="preserve">Ampicillin Selective Supplement. </t>
  </si>
  <si>
    <t xml:space="preserve">Brilliant Green Agar (BGA) - pożywka gotowa na płytkach. Skład zgodny z  PN EN ISO 6579. </t>
  </si>
  <si>
    <t xml:space="preserve">Brucella Broth. Bulion do hodowli Brucella spp. </t>
  </si>
  <si>
    <t>Hugh-Leifson of glucose medium, pożywka do rozkładu glukozy.</t>
  </si>
  <si>
    <t>mCCD Agar Selective Supplement - suplement do pożywki mCCD Agar, 1 fiolka na 500 ml podłoża.</t>
  </si>
  <si>
    <t>MSRV dodatek selektywny do pożywki. Skład zgodny z PN ISO 6579.</t>
  </si>
  <si>
    <t xml:space="preserve">Płytki XLD (pożywka gotowa na płytkach). Skład zgodny z PN EN ISO 6579. </t>
  </si>
  <si>
    <t xml:space="preserve">Pożywka MSRV (ISO). Skład zgodny z PN ISO 6579. </t>
  </si>
  <si>
    <t xml:space="preserve">Pożywka Wrzoska (Liver broth) (skład:wyciąg ze świeżej wątroby 23 g/l; pepton 10 g/l; fosforan potasu 1 g/l; spreparowane cząstki wątroby 30 g/l). </t>
  </si>
  <si>
    <t>Salmonella sero-Quick ID Kit Stantes Institute - zestaw do serotypowania S. Typhimurium i Enteritidis.</t>
  </si>
  <si>
    <t xml:space="preserve">Saszetki do wytwarzania atmosfery mikroaerofilnej do jednorazowych woreczków na 1-2 płytki. </t>
  </si>
  <si>
    <t>Saszetki do wytwarzania atmosfery mikroaerofilnej do słoja 2,5L.</t>
  </si>
  <si>
    <t xml:space="preserve">Saszetki do wytwarzania atmosfery mikroaerofilnej do słoja 3,5L. </t>
  </si>
  <si>
    <t>Schworm agar. Miękka pożywka agarowa pozwalająca na pełzanie ruchliwych szczepów Salmonella.</t>
  </si>
  <si>
    <t xml:space="preserve">Skala McFarlanda do kalibracji denzytometru DEN-1 Biosan. </t>
  </si>
  <si>
    <t>Suplement do agaru chromogennego dla Salmonella (Salmonella Selective Supplement); 1 fiolka na 500ml podłoża.</t>
  </si>
  <si>
    <t>Muller Kauffmann bulion z nowobiocyną (pożywka gotowa w probówkach), skład zgodny z PN-EN ISO 6579</t>
  </si>
  <si>
    <t>Brilliance Listeria Agar (ISO) Plates (pożywka gotowa na płytkach). Skład zgodny z PN-EN ISO 11290.</t>
  </si>
  <si>
    <t>Brilliance Listeria Agar, pożywka sypka, skład zgodny z PN-EN ISO 11290.</t>
  </si>
  <si>
    <t>Plate Count Agar  (skład w g/l: enzymatic digest of casein 5,0; yeast extract  2,5; glucose 1,0, agar 9,0), pożywka agarowa do wykrywania pozostałości substancji przeciwbakteryjnych w żywności metodą 5-płytkową zgodnie z instrukcją PIW-PIB Puławy</t>
  </si>
  <si>
    <t>Antibiotic Medium No.1. - podłoże do metody ośmiopłytkowej wykrywania pozostałości substancji przeciwbakteryjnych w paszach zgodnie z instrukcją PIW-PIB Puławy</t>
  </si>
  <si>
    <t>Brilliance Salmonella, BSA, (pożywka gotowa na płytkach) do wykrywania bakterii Salmonella</t>
  </si>
  <si>
    <t>DST Agar (Diagnostics Sensitivity Test Agar), skład:  proteose peptone 10,0g/l; veal infusion solids 10,0 g/l; glucose 2,0 g/l; sodium chloride 3,0 g/l; di-sodium phosphate 2,0 g/l; sodium acetate 1,0 g/l; adenine sulphate 0,01 g/l; guanine hydrochloride 0,01 g/l; uracil 0,01 g/l; xanthine 0,01 g/l; aneurine 0,00002 g/l; agar 12,0 g/l); pożywka agarowa do wykrywania pozostałości substancji przeciwbakteryjnych w żywności metodą 5-płytkową zgodnie z instrukcją PIW-PIB Puławy</t>
  </si>
  <si>
    <t>Iso-Sensitest Agar - pożywka agarowa do wykrywania pozostałości substancji przeciwbakteryjnych w żywności metodą 5-płytkową zgodnie z instrukcją PIW-PIB Puławy</t>
  </si>
  <si>
    <t>Laked Horse Blood, zhemolizowana krew końska - dodatek pożywki Prestona zgodnie z PN-EN ISO10272-1</t>
  </si>
  <si>
    <t xml:space="preserve">Baird Parker RPF Agar Base. Podłoże do identyfikacji gronkowców koagulazododatnich. </t>
  </si>
  <si>
    <t>op. = 10 x 90 ml</t>
  </si>
  <si>
    <t>Karmali Selective Medium, gotowa pożywka na płytkach Petriego</t>
  </si>
  <si>
    <t>Nutrient Broth No.2 (bulion odżywczy) - pożywka sypka</t>
  </si>
  <si>
    <t xml:space="preserve">Staphylococcus aureus ATCC 25923; WDCM 00034. </t>
  </si>
  <si>
    <t>Tryptone Soya Agar (pożywka gotowa na płytkach)</t>
  </si>
  <si>
    <t>Agar bacteriological</t>
  </si>
  <si>
    <t xml:space="preserve">Brilliance Salmonella Agar Base, pożywka sypka, chromogenna dla Salmonella. </t>
  </si>
  <si>
    <t>Campylobacter jejuni subsp. jejuni ATCC 29428; WDCM 00156.</t>
  </si>
  <si>
    <t xml:space="preserve">Campylobacter jejuni subsp. jejuni ATCC 33291; WDCM 00005. </t>
  </si>
  <si>
    <t>Gentamycin Supplement, 1 fiolka na 500ml podłoża</t>
  </si>
  <si>
    <t>Skimmed Milk Powder</t>
  </si>
  <si>
    <t>STAA Selective Supplement with actidione</t>
  </si>
  <si>
    <t xml:space="preserve">Staphylococcus saprophyticus, szczep wzorcowy ATCC 15305, WDCM 00159, KWIK-STIK; </t>
  </si>
  <si>
    <t>Suplement RPF do Baird Parker Agar</t>
  </si>
  <si>
    <t>Suplement selektywny dla Thermo Scientific Oxoid Brilliance Listeria Agar (ISO)</t>
  </si>
  <si>
    <t>Suplement wzbogacający dla Listeria (Thermo Scientific Oxoid Brilliance Listeria Agar (ISO) Differential Supplement), skład zgodny z PN-EN ISO 11290</t>
  </si>
  <si>
    <t>Yeast extract Powder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</si>
</sst>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sz val="8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9"/>
      <color theme="1"/>
      <name val="Lato"/>
      <family val="2"/>
      <charset val="238"/>
    </font>
    <font>
      <sz val="9"/>
      <name val="Lato"/>
      <family val="2"/>
      <charset val="238"/>
    </font>
    <font>
      <sz val="8"/>
      <name val="Lato"/>
      <family val="2"/>
      <charset val="238"/>
    </font>
    <font>
      <b/>
      <sz val="9"/>
      <name val="Lato"/>
      <family val="2"/>
      <charset val="238"/>
    </font>
    <font>
      <b/>
      <sz val="9"/>
      <color theme="1"/>
      <name val="Lato"/>
      <family val="2"/>
      <charset val="238"/>
    </font>
    <font>
      <sz val="8"/>
      <color theme="1"/>
      <name val="Lato"/>
      <family val="2"/>
      <charset val="238"/>
    </font>
    <font>
      <b/>
      <sz val="12"/>
      <color rgb="FF000000"/>
      <name val="Lato"/>
      <family val="2"/>
      <charset val="238"/>
    </font>
    <font>
      <b/>
      <sz val="12"/>
      <color theme="1"/>
      <name val="Lato"/>
      <family val="2"/>
      <charset val="238"/>
    </font>
    <font>
      <b/>
      <i/>
      <sz val="12"/>
      <color theme="1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right" vertical="center" wrapText="1"/>
    </xf>
    <xf numFmtId="44" fontId="4" fillId="0" borderId="0" xfId="1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 applyProtection="1">
      <alignment horizontal="left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64" fontId="11" fillId="3" borderId="9" xfId="1" applyNumberFormat="1" applyFont="1" applyFill="1" applyBorder="1" applyAlignment="1" applyProtection="1">
      <alignment horizontal="center" vertical="center"/>
      <protection locked="0"/>
    </xf>
    <xf numFmtId="44" fontId="10" fillId="0" borderId="2" xfId="1" applyFont="1" applyFill="1" applyBorder="1" applyAlignment="1" applyProtection="1">
      <alignment horizontal="center" vertical="center" wrapText="1"/>
    </xf>
    <xf numFmtId="1" fontId="10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14" fillId="0" borderId="2" xfId="1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right" vertical="center" wrapText="1"/>
    </xf>
    <xf numFmtId="44" fontId="16" fillId="0" borderId="0" xfId="1" applyFont="1" applyFill="1" applyBorder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0" fontId="18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7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9" fillId="0" borderId="5" xfId="0" applyFont="1" applyBorder="1" applyAlignment="1">
      <alignment horizontal="right" vertical="center" wrapText="1"/>
    </xf>
    <xf numFmtId="0" fontId="19" fillId="0" borderId="3" xfId="0" applyFont="1" applyBorder="1" applyAlignment="1">
      <alignment horizontal="right" vertical="center" wrapText="1"/>
    </xf>
    <xf numFmtId="44" fontId="19" fillId="0" borderId="5" xfId="1" applyFont="1" applyFill="1" applyBorder="1" applyAlignment="1">
      <alignment horizontal="right" vertical="center" wrapText="1"/>
    </xf>
    <xf numFmtId="44" fontId="19" fillId="0" borderId="4" xfId="1" applyFont="1" applyFill="1" applyBorder="1" applyAlignment="1">
      <alignment horizontal="right" vertical="center" wrapText="1"/>
    </xf>
    <xf numFmtId="44" fontId="19" fillId="0" borderId="3" xfId="1" applyFont="1" applyFill="1" applyBorder="1" applyAlignment="1">
      <alignment horizontal="right" vertical="center" wrapText="1"/>
    </xf>
    <xf numFmtId="0" fontId="8" fillId="0" borderId="4" xfId="0" applyFont="1" applyBorder="1" applyAlignment="1">
      <alignment horizontal="right" vertical="center" wrapText="1"/>
    </xf>
    <xf numFmtId="0" fontId="20" fillId="3" borderId="5" xfId="0" applyFont="1" applyFill="1" applyBorder="1" applyAlignment="1" applyProtection="1">
      <alignment horizontal="left"/>
      <protection locked="0"/>
    </xf>
    <xf numFmtId="0" fontId="20" fillId="3" borderId="4" xfId="0" applyFont="1" applyFill="1" applyBorder="1" applyAlignment="1" applyProtection="1">
      <alignment horizontal="left"/>
      <protection locked="0"/>
    </xf>
    <xf numFmtId="0" fontId="8" fillId="0" borderId="6" xfId="0" applyFont="1" applyBorder="1" applyAlignment="1">
      <alignment horizontal="right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7"/>
  <sheetViews>
    <sheetView tabSelected="1" view="pageBreakPreview" zoomScale="130" zoomScaleNormal="100" zoomScaleSheetLayoutView="130" workbookViewId="0">
      <selection activeCell="D47" sqref="D47"/>
    </sheetView>
  </sheetViews>
  <sheetFormatPr defaultRowHeight="15" x14ac:dyDescent="0.25"/>
  <cols>
    <col min="1" max="1" width="4.5703125" style="1" customWidth="1"/>
    <col min="2" max="2" width="29.85546875" style="1" customWidth="1"/>
    <col min="3" max="3" width="8.7109375" style="1" customWidth="1"/>
    <col min="4" max="4" width="5" style="1" bestFit="1" customWidth="1"/>
    <col min="5" max="5" width="11.5703125" style="1" customWidth="1"/>
    <col min="6" max="6" width="12.28515625" style="1" customWidth="1"/>
    <col min="7" max="7" width="10.42578125" style="1" customWidth="1"/>
    <col min="8" max="8" width="11.42578125" style="1" customWidth="1"/>
    <col min="9" max="9" width="12.28515625" style="1" customWidth="1"/>
    <col min="10" max="10" width="16.42578125" style="4" customWidth="1"/>
    <col min="11" max="11" width="15.42578125" style="4" customWidth="1"/>
    <col min="12" max="16384" width="9.140625" style="1"/>
  </cols>
  <sheetData>
    <row r="1" spans="1:14" ht="18" x14ac:dyDescent="0.3">
      <c r="A1" s="2"/>
      <c r="B1"/>
      <c r="C1" s="32" t="s">
        <v>0</v>
      </c>
      <c r="D1" s="32"/>
      <c r="E1" s="32"/>
      <c r="F1" s="32"/>
      <c r="G1" s="32"/>
      <c r="H1" s="32"/>
      <c r="I1" s="3"/>
      <c r="J1" s="31"/>
      <c r="K1" s="31"/>
      <c r="L1" s="29"/>
      <c r="M1" s="30"/>
      <c r="N1" s="30"/>
    </row>
    <row r="2" spans="1:14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4" x14ac:dyDescent="0.25">
      <c r="A3" s="34" t="s">
        <v>19</v>
      </c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4" ht="31.5" x14ac:dyDescent="0.25">
      <c r="A4" s="11" t="s">
        <v>9</v>
      </c>
      <c r="B4" s="11" t="s">
        <v>1</v>
      </c>
      <c r="C4" s="11" t="s">
        <v>2</v>
      </c>
      <c r="D4" s="11" t="s">
        <v>3</v>
      </c>
      <c r="E4" s="12" t="s">
        <v>4</v>
      </c>
      <c r="F4" s="12" t="s">
        <v>6</v>
      </c>
      <c r="G4" s="12" t="s">
        <v>5</v>
      </c>
      <c r="H4" s="11" t="s">
        <v>20</v>
      </c>
      <c r="I4" s="11" t="s">
        <v>7</v>
      </c>
      <c r="J4" s="12" t="s">
        <v>8</v>
      </c>
      <c r="K4" s="12" t="s">
        <v>10</v>
      </c>
    </row>
    <row r="5" spans="1:14" ht="13.5" customHeight="1" x14ac:dyDescent="0.25">
      <c r="A5" s="13">
        <v>1</v>
      </c>
      <c r="B5" s="11">
        <v>2</v>
      </c>
      <c r="C5" s="13">
        <v>3</v>
      </c>
      <c r="D5" s="13">
        <v>4</v>
      </c>
      <c r="E5" s="12">
        <v>5</v>
      </c>
      <c r="F5" s="14" t="s">
        <v>21</v>
      </c>
      <c r="G5" s="14">
        <v>7</v>
      </c>
      <c r="H5" s="13" t="s">
        <v>22</v>
      </c>
      <c r="I5" s="13" t="s">
        <v>23</v>
      </c>
      <c r="J5" s="12">
        <v>10</v>
      </c>
      <c r="K5" s="12">
        <v>11</v>
      </c>
    </row>
    <row r="6" spans="1:14" ht="132" x14ac:dyDescent="0.25">
      <c r="A6" s="15">
        <v>1</v>
      </c>
      <c r="B6" s="16" t="s">
        <v>15</v>
      </c>
      <c r="C6" s="17" t="s">
        <v>14</v>
      </c>
      <c r="D6" s="18">
        <v>1</v>
      </c>
      <c r="E6" s="19"/>
      <c r="F6" s="20">
        <f t="shared" ref="F6:F50" si="0">D6*E6</f>
        <v>0</v>
      </c>
      <c r="G6" s="21"/>
      <c r="H6" s="20">
        <f t="shared" ref="H6:H50" si="1">F6*G6%</f>
        <v>0</v>
      </c>
      <c r="I6" s="22">
        <f t="shared" ref="I6:I50" si="2">F6+H6</f>
        <v>0</v>
      </c>
      <c r="J6" s="23"/>
      <c r="K6" s="23"/>
    </row>
    <row r="7" spans="1:14" x14ac:dyDescent="0.25">
      <c r="A7" s="15">
        <v>2</v>
      </c>
      <c r="B7" s="16" t="s">
        <v>64</v>
      </c>
      <c r="C7" s="17" t="s">
        <v>14</v>
      </c>
      <c r="D7" s="18">
        <v>1</v>
      </c>
      <c r="E7" s="19"/>
      <c r="F7" s="20">
        <f t="shared" ref="F7" si="3">D7*E7</f>
        <v>0</v>
      </c>
      <c r="G7" s="21"/>
      <c r="H7" s="20">
        <f t="shared" ref="H7" si="4">F7*G7%</f>
        <v>0</v>
      </c>
      <c r="I7" s="22">
        <f t="shared" ref="I7" si="5">F7+H7</f>
        <v>0</v>
      </c>
      <c r="J7" s="23"/>
      <c r="K7" s="23"/>
    </row>
    <row r="8" spans="1:14" ht="36" x14ac:dyDescent="0.25">
      <c r="A8" s="24">
        <v>3</v>
      </c>
      <c r="B8" s="16" t="s">
        <v>32</v>
      </c>
      <c r="C8" s="17" t="s">
        <v>14</v>
      </c>
      <c r="D8" s="18">
        <v>2</v>
      </c>
      <c r="E8" s="19"/>
      <c r="F8" s="20">
        <f t="shared" si="0"/>
        <v>0</v>
      </c>
      <c r="G8" s="21"/>
      <c r="H8" s="20">
        <f t="shared" si="1"/>
        <v>0</v>
      </c>
      <c r="I8" s="22">
        <f t="shared" si="2"/>
        <v>0</v>
      </c>
      <c r="J8" s="23"/>
      <c r="K8" s="23"/>
    </row>
    <row r="9" spans="1:14" ht="21" x14ac:dyDescent="0.25">
      <c r="A9" s="15">
        <v>4</v>
      </c>
      <c r="B9" s="16" t="s">
        <v>33</v>
      </c>
      <c r="C9" s="17" t="s">
        <v>16</v>
      </c>
      <c r="D9" s="18">
        <v>1</v>
      </c>
      <c r="E9" s="19"/>
      <c r="F9" s="20">
        <f t="shared" si="0"/>
        <v>0</v>
      </c>
      <c r="G9" s="21"/>
      <c r="H9" s="20">
        <f t="shared" si="1"/>
        <v>0</v>
      </c>
      <c r="I9" s="22">
        <f t="shared" si="2"/>
        <v>0</v>
      </c>
      <c r="J9" s="23"/>
      <c r="K9" s="23"/>
    </row>
    <row r="10" spans="1:14" ht="60" x14ac:dyDescent="0.25">
      <c r="A10" s="24">
        <v>5</v>
      </c>
      <c r="B10" s="16" t="s">
        <v>53</v>
      </c>
      <c r="C10" s="17" t="s">
        <v>14</v>
      </c>
      <c r="D10" s="18">
        <v>1</v>
      </c>
      <c r="E10" s="19"/>
      <c r="F10" s="20">
        <f t="shared" si="0"/>
        <v>0</v>
      </c>
      <c r="G10" s="21"/>
      <c r="H10" s="20">
        <f t="shared" si="1"/>
        <v>0</v>
      </c>
      <c r="I10" s="22">
        <f t="shared" si="2"/>
        <v>0</v>
      </c>
      <c r="J10" s="23"/>
      <c r="K10" s="23"/>
    </row>
    <row r="11" spans="1:14" ht="36" x14ac:dyDescent="0.25">
      <c r="A11" s="15">
        <v>6</v>
      </c>
      <c r="B11" s="16" t="s">
        <v>58</v>
      </c>
      <c r="C11" s="17" t="s">
        <v>59</v>
      </c>
      <c r="D11" s="18">
        <v>30</v>
      </c>
      <c r="E11" s="19"/>
      <c r="F11" s="20">
        <f t="shared" si="0"/>
        <v>0</v>
      </c>
      <c r="G11" s="21"/>
      <c r="H11" s="20">
        <f t="shared" si="1"/>
        <v>0</v>
      </c>
      <c r="I11" s="22">
        <f t="shared" si="2"/>
        <v>0</v>
      </c>
      <c r="J11" s="23"/>
      <c r="K11" s="23"/>
    </row>
    <row r="12" spans="1:14" ht="36" x14ac:dyDescent="0.25">
      <c r="A12" s="24">
        <v>7</v>
      </c>
      <c r="B12" s="16" t="s">
        <v>50</v>
      </c>
      <c r="C12" s="17" t="s">
        <v>17</v>
      </c>
      <c r="D12" s="18">
        <v>1100</v>
      </c>
      <c r="E12" s="19"/>
      <c r="F12" s="20">
        <f t="shared" si="0"/>
        <v>0</v>
      </c>
      <c r="G12" s="21"/>
      <c r="H12" s="20">
        <f t="shared" si="1"/>
        <v>0</v>
      </c>
      <c r="I12" s="22">
        <f t="shared" si="2"/>
        <v>0</v>
      </c>
      <c r="J12" s="23"/>
      <c r="K12" s="23"/>
    </row>
    <row r="13" spans="1:14" ht="36" x14ac:dyDescent="0.25">
      <c r="A13" s="15">
        <v>8</v>
      </c>
      <c r="B13" s="16" t="s">
        <v>51</v>
      </c>
      <c r="C13" s="17" t="s">
        <v>14</v>
      </c>
      <c r="D13" s="18">
        <v>3</v>
      </c>
      <c r="E13" s="19"/>
      <c r="F13" s="20">
        <f t="shared" si="0"/>
        <v>0</v>
      </c>
      <c r="G13" s="21"/>
      <c r="H13" s="20">
        <f t="shared" si="1"/>
        <v>0</v>
      </c>
      <c r="I13" s="22">
        <f t="shared" si="2"/>
        <v>0</v>
      </c>
      <c r="J13" s="23"/>
      <c r="K13" s="23"/>
    </row>
    <row r="14" spans="1:14" ht="36" x14ac:dyDescent="0.25">
      <c r="A14" s="24">
        <v>9</v>
      </c>
      <c r="B14" s="16" t="s">
        <v>65</v>
      </c>
      <c r="C14" s="17" t="s">
        <v>14</v>
      </c>
      <c r="D14" s="18">
        <v>3</v>
      </c>
      <c r="E14" s="19"/>
      <c r="F14" s="20">
        <f t="shared" si="0"/>
        <v>0</v>
      </c>
      <c r="G14" s="21"/>
      <c r="H14" s="20">
        <f t="shared" si="1"/>
        <v>0</v>
      </c>
      <c r="I14" s="22">
        <f t="shared" si="2"/>
        <v>0</v>
      </c>
      <c r="J14" s="23"/>
      <c r="K14" s="23"/>
    </row>
    <row r="15" spans="1:14" ht="36" x14ac:dyDescent="0.25">
      <c r="A15" s="15">
        <v>10</v>
      </c>
      <c r="B15" s="16" t="s">
        <v>54</v>
      </c>
      <c r="C15" s="17" t="s">
        <v>17</v>
      </c>
      <c r="D15" s="18">
        <v>610</v>
      </c>
      <c r="E15" s="19"/>
      <c r="F15" s="20">
        <f t="shared" si="0"/>
        <v>0</v>
      </c>
      <c r="G15" s="21"/>
      <c r="H15" s="20">
        <f t="shared" si="1"/>
        <v>0</v>
      </c>
      <c r="I15" s="22">
        <f t="shared" si="2"/>
        <v>0</v>
      </c>
      <c r="J15" s="23"/>
      <c r="K15" s="23"/>
    </row>
    <row r="16" spans="1:14" ht="36" x14ac:dyDescent="0.25">
      <c r="A16" s="24">
        <v>11</v>
      </c>
      <c r="B16" s="16" t="s">
        <v>34</v>
      </c>
      <c r="C16" s="17" t="s">
        <v>17</v>
      </c>
      <c r="D16" s="18">
        <v>120</v>
      </c>
      <c r="E16" s="19"/>
      <c r="F16" s="20">
        <f t="shared" si="0"/>
        <v>0</v>
      </c>
      <c r="G16" s="21"/>
      <c r="H16" s="20">
        <f t="shared" si="1"/>
        <v>0</v>
      </c>
      <c r="I16" s="22">
        <f t="shared" si="2"/>
        <v>0</v>
      </c>
      <c r="J16" s="23"/>
      <c r="K16" s="23"/>
    </row>
    <row r="17" spans="1:11" ht="24" x14ac:dyDescent="0.25">
      <c r="A17" s="15">
        <v>12</v>
      </c>
      <c r="B17" s="16" t="s">
        <v>35</v>
      </c>
      <c r="C17" s="17" t="s">
        <v>14</v>
      </c>
      <c r="D17" s="18">
        <v>1</v>
      </c>
      <c r="E17" s="19"/>
      <c r="F17" s="20">
        <f t="shared" si="0"/>
        <v>0</v>
      </c>
      <c r="G17" s="21"/>
      <c r="H17" s="20">
        <f t="shared" si="1"/>
        <v>0</v>
      </c>
      <c r="I17" s="22">
        <f t="shared" si="2"/>
        <v>0</v>
      </c>
      <c r="J17" s="23"/>
      <c r="K17" s="23"/>
    </row>
    <row r="18" spans="1:11" ht="24" x14ac:dyDescent="0.25">
      <c r="A18" s="24">
        <v>13</v>
      </c>
      <c r="B18" s="16" t="s">
        <v>66</v>
      </c>
      <c r="C18" s="17" t="s">
        <v>28</v>
      </c>
      <c r="D18" s="18">
        <v>1</v>
      </c>
      <c r="E18" s="19"/>
      <c r="F18" s="20">
        <f t="shared" si="0"/>
        <v>0</v>
      </c>
      <c r="G18" s="21"/>
      <c r="H18" s="20">
        <f t="shared" si="1"/>
        <v>0</v>
      </c>
      <c r="I18" s="22">
        <f t="shared" si="2"/>
        <v>0</v>
      </c>
      <c r="J18" s="23"/>
      <c r="K18" s="23"/>
    </row>
    <row r="19" spans="1:11" ht="24" x14ac:dyDescent="0.25">
      <c r="A19" s="15">
        <v>14</v>
      </c>
      <c r="B19" s="16" t="s">
        <v>67</v>
      </c>
      <c r="C19" s="17" t="s">
        <v>28</v>
      </c>
      <c r="D19" s="18">
        <v>1</v>
      </c>
      <c r="E19" s="19"/>
      <c r="F19" s="20">
        <f t="shared" si="0"/>
        <v>0</v>
      </c>
      <c r="G19" s="21"/>
      <c r="H19" s="20">
        <f t="shared" si="1"/>
        <v>0</v>
      </c>
      <c r="I19" s="22">
        <f t="shared" si="2"/>
        <v>0</v>
      </c>
      <c r="J19" s="23"/>
      <c r="K19" s="23"/>
    </row>
    <row r="20" spans="1:11" ht="168" x14ac:dyDescent="0.25">
      <c r="A20" s="24">
        <v>15</v>
      </c>
      <c r="B20" s="16" t="s">
        <v>55</v>
      </c>
      <c r="C20" s="17" t="s">
        <v>14</v>
      </c>
      <c r="D20" s="18">
        <v>2</v>
      </c>
      <c r="E20" s="19"/>
      <c r="F20" s="20">
        <f t="shared" si="0"/>
        <v>0</v>
      </c>
      <c r="G20" s="21"/>
      <c r="H20" s="20">
        <f t="shared" si="1"/>
        <v>0</v>
      </c>
      <c r="I20" s="22">
        <f t="shared" si="2"/>
        <v>0</v>
      </c>
      <c r="J20" s="23"/>
      <c r="K20" s="23"/>
    </row>
    <row r="21" spans="1:11" ht="24" x14ac:dyDescent="0.25">
      <c r="A21" s="15">
        <v>16</v>
      </c>
      <c r="B21" s="16" t="s">
        <v>68</v>
      </c>
      <c r="C21" s="17" t="s">
        <v>29</v>
      </c>
      <c r="D21" s="18">
        <v>1</v>
      </c>
      <c r="E21" s="19"/>
      <c r="F21" s="20">
        <f t="shared" si="0"/>
        <v>0</v>
      </c>
      <c r="G21" s="21"/>
      <c r="H21" s="20">
        <f t="shared" si="1"/>
        <v>0</v>
      </c>
      <c r="I21" s="22">
        <f t="shared" si="2"/>
        <v>0</v>
      </c>
      <c r="J21" s="23"/>
      <c r="K21" s="23"/>
    </row>
    <row r="22" spans="1:11" ht="24" x14ac:dyDescent="0.25">
      <c r="A22" s="24">
        <v>17</v>
      </c>
      <c r="B22" s="16" t="s">
        <v>36</v>
      </c>
      <c r="C22" s="17" t="s">
        <v>14</v>
      </c>
      <c r="D22" s="18">
        <v>2</v>
      </c>
      <c r="E22" s="19"/>
      <c r="F22" s="20">
        <f t="shared" si="0"/>
        <v>0</v>
      </c>
      <c r="G22" s="21"/>
      <c r="H22" s="20">
        <f t="shared" si="1"/>
        <v>0</v>
      </c>
      <c r="I22" s="22">
        <f t="shared" si="2"/>
        <v>0</v>
      </c>
      <c r="J22" s="23"/>
      <c r="K22" s="23"/>
    </row>
    <row r="23" spans="1:11" ht="60" x14ac:dyDescent="0.25">
      <c r="A23" s="15">
        <v>18</v>
      </c>
      <c r="B23" s="16" t="s">
        <v>56</v>
      </c>
      <c r="C23" s="17" t="s">
        <v>14</v>
      </c>
      <c r="D23" s="18">
        <v>2</v>
      </c>
      <c r="E23" s="19"/>
      <c r="F23" s="20">
        <f t="shared" si="0"/>
        <v>0</v>
      </c>
      <c r="G23" s="21"/>
      <c r="H23" s="20">
        <f t="shared" si="1"/>
        <v>0</v>
      </c>
      <c r="I23" s="22">
        <f t="shared" si="2"/>
        <v>0</v>
      </c>
      <c r="J23" s="23"/>
      <c r="K23" s="23"/>
    </row>
    <row r="24" spans="1:11" ht="24" x14ac:dyDescent="0.25">
      <c r="A24" s="24">
        <v>19</v>
      </c>
      <c r="B24" s="16" t="s">
        <v>60</v>
      </c>
      <c r="C24" s="17" t="s">
        <v>17</v>
      </c>
      <c r="D24" s="18">
        <v>5</v>
      </c>
      <c r="E24" s="19"/>
      <c r="F24" s="20">
        <f t="shared" si="0"/>
        <v>0</v>
      </c>
      <c r="G24" s="21"/>
      <c r="H24" s="20">
        <f t="shared" si="1"/>
        <v>0</v>
      </c>
      <c r="I24" s="22">
        <f t="shared" si="2"/>
        <v>0</v>
      </c>
      <c r="J24" s="23"/>
      <c r="K24" s="23"/>
    </row>
    <row r="25" spans="1:11" ht="48" x14ac:dyDescent="0.25">
      <c r="A25" s="15">
        <v>20</v>
      </c>
      <c r="B25" s="16" t="s">
        <v>57</v>
      </c>
      <c r="C25" s="17" t="s">
        <v>27</v>
      </c>
      <c r="D25" s="18">
        <v>2</v>
      </c>
      <c r="E25" s="19"/>
      <c r="F25" s="20">
        <f t="shared" si="0"/>
        <v>0</v>
      </c>
      <c r="G25" s="21"/>
      <c r="H25" s="20">
        <f t="shared" si="1"/>
        <v>0</v>
      </c>
      <c r="I25" s="22">
        <f t="shared" si="2"/>
        <v>0</v>
      </c>
      <c r="J25" s="23"/>
      <c r="K25" s="23"/>
    </row>
    <row r="26" spans="1:11" ht="36" x14ac:dyDescent="0.25">
      <c r="A26" s="24">
        <v>21</v>
      </c>
      <c r="B26" s="16" t="s">
        <v>37</v>
      </c>
      <c r="C26" s="17" t="s">
        <v>16</v>
      </c>
      <c r="D26" s="18">
        <v>3</v>
      </c>
      <c r="E26" s="19"/>
      <c r="F26" s="20">
        <f t="shared" si="0"/>
        <v>0</v>
      </c>
      <c r="G26" s="21"/>
      <c r="H26" s="20">
        <f t="shared" si="1"/>
        <v>0</v>
      </c>
      <c r="I26" s="22">
        <f t="shared" si="2"/>
        <v>0</v>
      </c>
      <c r="J26" s="23"/>
      <c r="K26" s="23"/>
    </row>
    <row r="27" spans="1:11" ht="36" x14ac:dyDescent="0.25">
      <c r="A27" s="15">
        <v>22</v>
      </c>
      <c r="B27" s="16" t="s">
        <v>38</v>
      </c>
      <c r="C27" s="17" t="s">
        <v>29</v>
      </c>
      <c r="D27" s="18">
        <v>5</v>
      </c>
      <c r="E27" s="19"/>
      <c r="F27" s="20">
        <f t="shared" si="0"/>
        <v>0</v>
      </c>
      <c r="G27" s="21"/>
      <c r="H27" s="20">
        <f t="shared" si="1"/>
        <v>0</v>
      </c>
      <c r="I27" s="22">
        <f t="shared" si="2"/>
        <v>0</v>
      </c>
      <c r="J27" s="23"/>
      <c r="K27" s="23"/>
    </row>
    <row r="28" spans="1:11" ht="48" x14ac:dyDescent="0.25">
      <c r="A28" s="24">
        <v>23</v>
      </c>
      <c r="B28" s="16" t="s">
        <v>49</v>
      </c>
      <c r="C28" s="17" t="s">
        <v>24</v>
      </c>
      <c r="D28" s="18">
        <v>40</v>
      </c>
      <c r="E28" s="19"/>
      <c r="F28" s="20">
        <f t="shared" si="0"/>
        <v>0</v>
      </c>
      <c r="G28" s="21"/>
      <c r="H28" s="20">
        <f t="shared" si="1"/>
        <v>0</v>
      </c>
      <c r="I28" s="22">
        <f t="shared" si="2"/>
        <v>0</v>
      </c>
      <c r="J28" s="23"/>
      <c r="K28" s="23"/>
    </row>
    <row r="29" spans="1:11" ht="24" x14ac:dyDescent="0.25">
      <c r="A29" s="15">
        <v>24</v>
      </c>
      <c r="B29" s="16" t="s">
        <v>61</v>
      </c>
      <c r="C29" s="17" t="s">
        <v>14</v>
      </c>
      <c r="D29" s="18">
        <v>1</v>
      </c>
      <c r="E29" s="19"/>
      <c r="F29" s="20">
        <f t="shared" si="0"/>
        <v>0</v>
      </c>
      <c r="G29" s="21"/>
      <c r="H29" s="20">
        <f t="shared" si="1"/>
        <v>0</v>
      </c>
      <c r="I29" s="22">
        <f t="shared" si="2"/>
        <v>0</v>
      </c>
      <c r="J29" s="23"/>
      <c r="K29" s="23"/>
    </row>
    <row r="30" spans="1:11" ht="96" x14ac:dyDescent="0.25">
      <c r="A30" s="24">
        <v>25</v>
      </c>
      <c r="B30" s="16" t="s">
        <v>52</v>
      </c>
      <c r="C30" s="17" t="s">
        <v>14</v>
      </c>
      <c r="D30" s="18">
        <v>2</v>
      </c>
      <c r="E30" s="19"/>
      <c r="F30" s="20">
        <f t="shared" si="0"/>
        <v>0</v>
      </c>
      <c r="G30" s="21"/>
      <c r="H30" s="20">
        <f t="shared" si="1"/>
        <v>0</v>
      </c>
      <c r="I30" s="22">
        <f t="shared" si="2"/>
        <v>0</v>
      </c>
      <c r="J30" s="23"/>
      <c r="K30" s="23"/>
    </row>
    <row r="31" spans="1:11" ht="36" x14ac:dyDescent="0.25">
      <c r="A31" s="15">
        <v>26</v>
      </c>
      <c r="B31" s="16" t="s">
        <v>39</v>
      </c>
      <c r="C31" s="17" t="s">
        <v>17</v>
      </c>
      <c r="D31" s="18">
        <v>770</v>
      </c>
      <c r="E31" s="19"/>
      <c r="F31" s="20">
        <f t="shared" si="0"/>
        <v>0</v>
      </c>
      <c r="G31" s="21"/>
      <c r="H31" s="20">
        <f t="shared" si="1"/>
        <v>0</v>
      </c>
      <c r="I31" s="22">
        <f t="shared" si="2"/>
        <v>0</v>
      </c>
      <c r="J31" s="23"/>
      <c r="K31" s="23"/>
    </row>
    <row r="32" spans="1:11" ht="24" x14ac:dyDescent="0.25">
      <c r="A32" s="24">
        <v>27</v>
      </c>
      <c r="B32" s="16" t="s">
        <v>40</v>
      </c>
      <c r="C32" s="17" t="s">
        <v>14</v>
      </c>
      <c r="D32" s="18">
        <v>3</v>
      </c>
      <c r="E32" s="19"/>
      <c r="F32" s="20">
        <f t="shared" si="0"/>
        <v>0</v>
      </c>
      <c r="G32" s="21"/>
      <c r="H32" s="20">
        <f t="shared" si="1"/>
        <v>0</v>
      </c>
      <c r="I32" s="22">
        <f t="shared" si="2"/>
        <v>0</v>
      </c>
      <c r="J32" s="23"/>
      <c r="K32" s="23"/>
    </row>
    <row r="33" spans="1:11" ht="60" x14ac:dyDescent="0.25">
      <c r="A33" s="15">
        <v>28</v>
      </c>
      <c r="B33" s="16" t="s">
        <v>41</v>
      </c>
      <c r="C33" s="17" t="s">
        <v>14</v>
      </c>
      <c r="D33" s="18">
        <v>2</v>
      </c>
      <c r="E33" s="19"/>
      <c r="F33" s="20">
        <f t="shared" si="0"/>
        <v>0</v>
      </c>
      <c r="G33" s="21"/>
      <c r="H33" s="20">
        <f t="shared" si="1"/>
        <v>0</v>
      </c>
      <c r="I33" s="22">
        <f t="shared" si="2"/>
        <v>0</v>
      </c>
      <c r="J33" s="23"/>
      <c r="K33" s="23"/>
    </row>
    <row r="34" spans="1:11" ht="36" x14ac:dyDescent="0.25">
      <c r="A34" s="24">
        <v>29</v>
      </c>
      <c r="B34" s="16" t="s">
        <v>42</v>
      </c>
      <c r="C34" s="17" t="s">
        <v>25</v>
      </c>
      <c r="D34" s="18">
        <v>4</v>
      </c>
      <c r="E34" s="19"/>
      <c r="F34" s="20">
        <f t="shared" si="0"/>
        <v>0</v>
      </c>
      <c r="G34" s="21"/>
      <c r="H34" s="20">
        <f t="shared" si="1"/>
        <v>0</v>
      </c>
      <c r="I34" s="22">
        <f t="shared" si="2"/>
        <v>0</v>
      </c>
      <c r="J34" s="23"/>
      <c r="K34" s="23"/>
    </row>
    <row r="35" spans="1:11" ht="36" x14ac:dyDescent="0.25">
      <c r="A35" s="15">
        <v>30</v>
      </c>
      <c r="B35" s="16" t="s">
        <v>43</v>
      </c>
      <c r="C35" s="17" t="s">
        <v>18</v>
      </c>
      <c r="D35" s="18">
        <v>3</v>
      </c>
      <c r="E35" s="19"/>
      <c r="F35" s="20">
        <f t="shared" si="0"/>
        <v>0</v>
      </c>
      <c r="G35" s="21"/>
      <c r="H35" s="20">
        <f t="shared" si="1"/>
        <v>0</v>
      </c>
      <c r="I35" s="22">
        <f t="shared" si="2"/>
        <v>0</v>
      </c>
      <c r="J35" s="23"/>
      <c r="K35" s="23"/>
    </row>
    <row r="36" spans="1:11" ht="24" x14ac:dyDescent="0.25">
      <c r="A36" s="24">
        <v>31</v>
      </c>
      <c r="B36" s="16" t="s">
        <v>44</v>
      </c>
      <c r="C36" s="17" t="s">
        <v>17</v>
      </c>
      <c r="D36" s="18">
        <v>1</v>
      </c>
      <c r="E36" s="19"/>
      <c r="F36" s="20">
        <f t="shared" si="0"/>
        <v>0</v>
      </c>
      <c r="G36" s="21"/>
      <c r="H36" s="20">
        <f t="shared" si="1"/>
        <v>0</v>
      </c>
      <c r="I36" s="22">
        <f t="shared" si="2"/>
        <v>0</v>
      </c>
      <c r="J36" s="23"/>
      <c r="K36" s="23"/>
    </row>
    <row r="37" spans="1:11" ht="24" x14ac:dyDescent="0.25">
      <c r="A37" s="15">
        <v>32</v>
      </c>
      <c r="B37" s="16" t="s">
        <v>45</v>
      </c>
      <c r="C37" s="17" t="s">
        <v>17</v>
      </c>
      <c r="D37" s="18">
        <v>3</v>
      </c>
      <c r="E37" s="19"/>
      <c r="F37" s="20">
        <f t="shared" si="0"/>
        <v>0</v>
      </c>
      <c r="G37" s="21"/>
      <c r="H37" s="20">
        <f t="shared" si="1"/>
        <v>0</v>
      </c>
      <c r="I37" s="22">
        <f t="shared" si="2"/>
        <v>0</v>
      </c>
      <c r="J37" s="23"/>
      <c r="K37" s="23"/>
    </row>
    <row r="38" spans="1:11" ht="36" x14ac:dyDescent="0.25">
      <c r="A38" s="24">
        <v>33</v>
      </c>
      <c r="B38" s="16" t="s">
        <v>46</v>
      </c>
      <c r="C38" s="17" t="s">
        <v>26</v>
      </c>
      <c r="D38" s="18">
        <v>17</v>
      </c>
      <c r="E38" s="19"/>
      <c r="F38" s="20">
        <f t="shared" si="0"/>
        <v>0</v>
      </c>
      <c r="G38" s="21"/>
      <c r="H38" s="20">
        <f t="shared" si="1"/>
        <v>0</v>
      </c>
      <c r="I38" s="22">
        <f t="shared" si="2"/>
        <v>0</v>
      </c>
      <c r="J38" s="23"/>
      <c r="K38" s="23"/>
    </row>
    <row r="39" spans="1:11" ht="24" x14ac:dyDescent="0.25">
      <c r="A39" s="15">
        <v>34</v>
      </c>
      <c r="B39" s="16" t="s">
        <v>47</v>
      </c>
      <c r="C39" s="17" t="s">
        <v>30</v>
      </c>
      <c r="D39" s="18">
        <v>1</v>
      </c>
      <c r="E39" s="19"/>
      <c r="F39" s="20">
        <f t="shared" si="0"/>
        <v>0</v>
      </c>
      <c r="G39" s="21"/>
      <c r="H39" s="20">
        <f t="shared" si="1"/>
        <v>0</v>
      </c>
      <c r="I39" s="22">
        <f t="shared" si="2"/>
        <v>0</v>
      </c>
      <c r="J39" s="23"/>
      <c r="K39" s="23"/>
    </row>
    <row r="40" spans="1:11" x14ac:dyDescent="0.25">
      <c r="A40" s="24">
        <v>35</v>
      </c>
      <c r="B40" s="16" t="s">
        <v>69</v>
      </c>
      <c r="C40" s="17" t="s">
        <v>14</v>
      </c>
      <c r="D40" s="18">
        <v>1</v>
      </c>
      <c r="E40" s="19"/>
      <c r="F40" s="20">
        <f t="shared" si="0"/>
        <v>0</v>
      </c>
      <c r="G40" s="21"/>
      <c r="H40" s="20">
        <f t="shared" si="1"/>
        <v>0</v>
      </c>
      <c r="I40" s="22">
        <f t="shared" si="2"/>
        <v>0</v>
      </c>
      <c r="J40" s="23"/>
      <c r="K40" s="23"/>
    </row>
    <row r="41" spans="1:11" ht="24" x14ac:dyDescent="0.25">
      <c r="A41" s="15">
        <v>36</v>
      </c>
      <c r="B41" s="16" t="s">
        <v>70</v>
      </c>
      <c r="C41" s="17" t="s">
        <v>29</v>
      </c>
      <c r="D41" s="18">
        <v>1</v>
      </c>
      <c r="E41" s="19"/>
      <c r="F41" s="20">
        <f t="shared" si="0"/>
        <v>0</v>
      </c>
      <c r="G41" s="21"/>
      <c r="H41" s="20">
        <f t="shared" si="1"/>
        <v>0</v>
      </c>
      <c r="I41" s="22">
        <f t="shared" si="2"/>
        <v>0</v>
      </c>
      <c r="J41" s="23"/>
      <c r="K41" s="23"/>
    </row>
    <row r="42" spans="1:11" ht="24" x14ac:dyDescent="0.25">
      <c r="A42" s="24">
        <v>37</v>
      </c>
      <c r="B42" s="16" t="s">
        <v>62</v>
      </c>
      <c r="C42" s="17" t="s">
        <v>28</v>
      </c>
      <c r="D42" s="18">
        <v>1</v>
      </c>
      <c r="E42" s="19"/>
      <c r="F42" s="20">
        <f t="shared" si="0"/>
        <v>0</v>
      </c>
      <c r="G42" s="21"/>
      <c r="H42" s="20">
        <f t="shared" si="1"/>
        <v>0</v>
      </c>
      <c r="I42" s="22">
        <f t="shared" si="2"/>
        <v>0</v>
      </c>
      <c r="J42" s="23"/>
      <c r="K42" s="23"/>
    </row>
    <row r="43" spans="1:11" ht="36" x14ac:dyDescent="0.25">
      <c r="A43" s="15">
        <v>38</v>
      </c>
      <c r="B43" s="16" t="s">
        <v>71</v>
      </c>
      <c r="C43" s="17" t="s">
        <v>28</v>
      </c>
      <c r="D43" s="18">
        <v>1</v>
      </c>
      <c r="E43" s="19"/>
      <c r="F43" s="20">
        <f t="shared" si="0"/>
        <v>0</v>
      </c>
      <c r="G43" s="21"/>
      <c r="H43" s="20">
        <f t="shared" si="1"/>
        <v>0</v>
      </c>
      <c r="I43" s="22">
        <f t="shared" si="2"/>
        <v>0</v>
      </c>
      <c r="J43" s="23"/>
      <c r="K43" s="23"/>
    </row>
    <row r="44" spans="1:11" ht="48" x14ac:dyDescent="0.25">
      <c r="A44" s="24">
        <v>39</v>
      </c>
      <c r="B44" s="16" t="s">
        <v>48</v>
      </c>
      <c r="C44" s="17" t="s">
        <v>16</v>
      </c>
      <c r="D44" s="18">
        <v>4</v>
      </c>
      <c r="E44" s="19"/>
      <c r="F44" s="20">
        <f t="shared" si="0"/>
        <v>0</v>
      </c>
      <c r="G44" s="21"/>
      <c r="H44" s="20">
        <f t="shared" si="1"/>
        <v>0</v>
      </c>
      <c r="I44" s="22">
        <f t="shared" si="2"/>
        <v>0</v>
      </c>
      <c r="J44" s="23"/>
      <c r="K44" s="23"/>
    </row>
    <row r="45" spans="1:11" ht="21" x14ac:dyDescent="0.25">
      <c r="A45" s="15">
        <v>40</v>
      </c>
      <c r="B45" s="16" t="s">
        <v>72</v>
      </c>
      <c r="C45" s="17" t="s">
        <v>29</v>
      </c>
      <c r="D45" s="18">
        <v>10</v>
      </c>
      <c r="E45" s="19"/>
      <c r="F45" s="20">
        <f t="shared" si="0"/>
        <v>0</v>
      </c>
      <c r="G45" s="21"/>
      <c r="H45" s="20">
        <f t="shared" si="1"/>
        <v>0</v>
      </c>
      <c r="I45" s="22">
        <f t="shared" si="2"/>
        <v>0</v>
      </c>
      <c r="J45" s="23"/>
      <c r="K45" s="23"/>
    </row>
    <row r="46" spans="1:11" ht="36" x14ac:dyDescent="0.25">
      <c r="A46" s="24">
        <v>41</v>
      </c>
      <c r="B46" s="16" t="s">
        <v>73</v>
      </c>
      <c r="C46" s="17" t="s">
        <v>16</v>
      </c>
      <c r="D46" s="18">
        <v>5</v>
      </c>
      <c r="E46" s="19"/>
      <c r="F46" s="20">
        <f t="shared" si="0"/>
        <v>0</v>
      </c>
      <c r="G46" s="21"/>
      <c r="H46" s="20">
        <f t="shared" si="1"/>
        <v>0</v>
      </c>
      <c r="I46" s="22">
        <f t="shared" si="2"/>
        <v>0</v>
      </c>
      <c r="J46" s="23"/>
      <c r="K46" s="23"/>
    </row>
    <row r="47" spans="1:11" ht="73.5" customHeight="1" x14ac:dyDescent="0.25">
      <c r="A47" s="15">
        <v>42</v>
      </c>
      <c r="B47" s="16" t="s">
        <v>74</v>
      </c>
      <c r="C47" s="17" t="s">
        <v>16</v>
      </c>
      <c r="D47" s="18">
        <v>8</v>
      </c>
      <c r="E47" s="19"/>
      <c r="F47" s="20">
        <f t="shared" si="0"/>
        <v>0</v>
      </c>
      <c r="G47" s="21"/>
      <c r="H47" s="20">
        <f t="shared" si="1"/>
        <v>0</v>
      </c>
      <c r="I47" s="22">
        <f t="shared" si="2"/>
        <v>0</v>
      </c>
      <c r="J47" s="23"/>
      <c r="K47" s="23"/>
    </row>
    <row r="48" spans="1:11" ht="40.5" customHeight="1" x14ac:dyDescent="0.25">
      <c r="A48" s="24">
        <v>43</v>
      </c>
      <c r="B48" s="16" t="s">
        <v>63</v>
      </c>
      <c r="C48" s="17" t="s">
        <v>17</v>
      </c>
      <c r="D48" s="18">
        <v>25</v>
      </c>
      <c r="E48" s="19"/>
      <c r="F48" s="20">
        <f t="shared" si="0"/>
        <v>0</v>
      </c>
      <c r="G48" s="21"/>
      <c r="H48" s="20">
        <f t="shared" si="1"/>
        <v>0</v>
      </c>
      <c r="I48" s="22">
        <f t="shared" si="2"/>
        <v>0</v>
      </c>
      <c r="J48" s="23"/>
      <c r="K48" s="23"/>
    </row>
    <row r="49" spans="1:11" ht="24" x14ac:dyDescent="0.25">
      <c r="A49" s="15">
        <v>44</v>
      </c>
      <c r="B49" s="16" t="s">
        <v>31</v>
      </c>
      <c r="C49" s="17" t="s">
        <v>14</v>
      </c>
      <c r="D49" s="18">
        <v>2</v>
      </c>
      <c r="E49" s="19"/>
      <c r="F49" s="20">
        <f t="shared" si="0"/>
        <v>0</v>
      </c>
      <c r="G49" s="21"/>
      <c r="H49" s="20">
        <f t="shared" si="1"/>
        <v>0</v>
      </c>
      <c r="I49" s="22">
        <f t="shared" si="2"/>
        <v>0</v>
      </c>
      <c r="J49" s="23"/>
      <c r="K49" s="23"/>
    </row>
    <row r="50" spans="1:11" ht="15.75" thickBot="1" x14ac:dyDescent="0.3">
      <c r="A50" s="24">
        <v>45</v>
      </c>
      <c r="B50" s="16" t="s">
        <v>75</v>
      </c>
      <c r="C50" s="17" t="s">
        <v>14</v>
      </c>
      <c r="D50" s="18">
        <v>1</v>
      </c>
      <c r="E50" s="19"/>
      <c r="F50" s="20">
        <f t="shared" si="0"/>
        <v>0</v>
      </c>
      <c r="G50" s="21"/>
      <c r="H50" s="20">
        <f t="shared" si="1"/>
        <v>0</v>
      </c>
      <c r="I50" s="22">
        <f t="shared" si="2"/>
        <v>0</v>
      </c>
      <c r="J50" s="23"/>
      <c r="K50" s="23"/>
    </row>
    <row r="51" spans="1:11" ht="15.75" thickBot="1" x14ac:dyDescent="0.3">
      <c r="A51" s="36" t="s">
        <v>11</v>
      </c>
      <c r="B51" s="37"/>
      <c r="C51" s="38">
        <f>SUM(F6:F50)</f>
        <v>0</v>
      </c>
      <c r="D51" s="39"/>
      <c r="E51" s="39"/>
      <c r="F51" s="40"/>
      <c r="G51" s="41" t="s">
        <v>12</v>
      </c>
      <c r="H51" s="42"/>
      <c r="I51" s="43"/>
      <c r="J51" s="43"/>
      <c r="K51" s="43"/>
    </row>
    <row r="52" spans="1:11" ht="15.75" thickBot="1" x14ac:dyDescent="0.3">
      <c r="A52" s="36" t="s">
        <v>13</v>
      </c>
      <c r="B52" s="37"/>
      <c r="C52" s="38">
        <f>SUM(I6:I50)</f>
        <v>0</v>
      </c>
      <c r="D52" s="39"/>
      <c r="E52" s="39"/>
      <c r="F52" s="40"/>
      <c r="G52" s="44" t="s">
        <v>12</v>
      </c>
      <c r="H52" s="42"/>
      <c r="I52" s="43"/>
      <c r="J52" s="43"/>
      <c r="K52" s="43"/>
    </row>
    <row r="53" spans="1:11" ht="15.75" x14ac:dyDescent="0.25">
      <c r="A53" s="25"/>
      <c r="B53" s="25"/>
      <c r="C53" s="26"/>
      <c r="D53" s="26"/>
      <c r="E53" s="26"/>
      <c r="F53" s="26"/>
      <c r="G53" s="27"/>
      <c r="H53" s="28"/>
      <c r="I53" s="28"/>
      <c r="J53" s="28"/>
      <c r="K53" s="28"/>
    </row>
    <row r="54" spans="1:11" ht="15.75" x14ac:dyDescent="0.25">
      <c r="A54" s="7"/>
      <c r="B54" s="7"/>
      <c r="C54" s="8"/>
      <c r="D54" s="8"/>
      <c r="E54" s="8"/>
      <c r="F54" s="8"/>
      <c r="G54" s="9"/>
      <c r="H54" s="10"/>
      <c r="I54" s="10"/>
      <c r="J54" s="10"/>
      <c r="K54" s="10"/>
    </row>
    <row r="56" spans="1:11" x14ac:dyDescent="0.25">
      <c r="A56" s="6"/>
      <c r="C56"/>
      <c r="D56"/>
      <c r="E56"/>
      <c r="F56"/>
      <c r="G56"/>
      <c r="H56" s="33"/>
      <c r="I56" s="33"/>
      <c r="J56" s="33"/>
      <c r="K56" s="33"/>
    </row>
    <row r="57" spans="1:11" x14ac:dyDescent="0.25">
      <c r="A57" s="6"/>
      <c r="B57" s="5"/>
      <c r="C57"/>
      <c r="D57"/>
      <c r="E57"/>
      <c r="F57"/>
      <c r="G57"/>
      <c r="H57" s="35"/>
      <c r="I57" s="35"/>
      <c r="J57" s="35"/>
      <c r="K57" s="35"/>
    </row>
  </sheetData>
  <sheetProtection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3">
    <mergeCell ref="H57:K57"/>
    <mergeCell ref="C52:F52"/>
    <mergeCell ref="H52:K52"/>
    <mergeCell ref="A52:B52"/>
    <mergeCell ref="H56:K56"/>
    <mergeCell ref="L1:N1"/>
    <mergeCell ref="J1:K1"/>
    <mergeCell ref="C1:H1"/>
    <mergeCell ref="A2:K2"/>
    <mergeCell ref="C51:F51"/>
    <mergeCell ref="H51:K51"/>
    <mergeCell ref="A51:B51"/>
    <mergeCell ref="A3:K3"/>
  </mergeCells>
  <pageMargins left="0.23622047244094491" right="0.23622047244094491" top="0.74803149606299213" bottom="0.74803149606299213" header="0.31496062992125984" footer="0.31496062992125984"/>
  <pageSetup paperSize="9" orientation="landscape" r:id="rId2"/>
  <headerFooter scaleWithDoc="0" alignWithMargins="0">
    <oddHeader>&amp;L&amp;"Lato,Standardowy"Sprawa nr WIW-a-z&amp;KFF0000.&amp;K000000272.2.2026&amp;C
&amp;R&amp;"Lato,Standardowy"Załącznik  3a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2024-03-19T07:44:44Z</cp:lastPrinted>
  <dcterms:created xsi:type="dcterms:W3CDTF">2016-06-08T11:09:27Z</dcterms:created>
  <dcterms:modified xsi:type="dcterms:W3CDTF">2026-02-16T12:06:10Z</dcterms:modified>
</cp:coreProperties>
</file>