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ZETARGI-2026\MEZZO\"/>
    </mc:Choice>
  </mc:AlternateContent>
  <xr:revisionPtr revIDLastSave="0" documentId="13_ncr:1_{5386C8DC-5924-467F-B718-CDA275E49589}" xr6:coauthVersionLast="47" xr6:coauthVersionMax="47" xr10:uidLastSave="{00000000-0000-0000-0000-000000000000}"/>
  <bookViews>
    <workbookView xWindow="-120" yWindow="-120" windowWidth="29040" windowHeight="15720" xr2:uid="{7EC0E04D-07CE-4E1F-B8C7-C8B41FD2EDB0}"/>
  </bookViews>
  <sheets>
    <sheet name="Arkusz1" sheetId="1" r:id="rId1"/>
  </sheets>
  <definedNames>
    <definedName name="_xlnm._FilterDatabase" localSheetId="0" hidden="1">Arkusz1!$A$3:$N$81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81" i="1" l="1"/>
  <c r="L81" i="1"/>
  <c r="M79" i="1" l="1"/>
  <c r="N79" i="1" l="1"/>
  <c r="M75" i="1" l="1"/>
  <c r="N75" i="1" s="1"/>
  <c r="M69" i="1"/>
  <c r="N69" i="1" s="1"/>
  <c r="M66" i="1"/>
  <c r="N66" i="1" s="1"/>
  <c r="M65" i="1"/>
  <c r="N65" i="1" s="1"/>
  <c r="M68" i="1"/>
  <c r="N68" i="1" s="1"/>
  <c r="M67" i="1"/>
  <c r="N67" i="1" s="1"/>
  <c r="M63" i="1"/>
  <c r="N63" i="1" s="1"/>
  <c r="M62" i="1"/>
  <c r="N62" i="1" s="1"/>
  <c r="M60" i="1"/>
  <c r="N60" i="1" s="1"/>
  <c r="M61" i="1"/>
  <c r="N61" i="1" s="1"/>
  <c r="M58" i="1"/>
  <c r="N58" i="1" s="1"/>
  <c r="M59" i="1"/>
  <c r="N59" i="1" s="1"/>
  <c r="M56" i="1"/>
  <c r="N56" i="1" s="1"/>
  <c r="M57" i="1"/>
  <c r="N57" i="1" s="1"/>
  <c r="M53" i="1"/>
  <c r="N53" i="1" s="1"/>
  <c r="M54" i="1"/>
  <c r="N54" i="1" s="1"/>
  <c r="M55" i="1"/>
  <c r="N55" i="1" s="1"/>
  <c r="M46" i="1"/>
  <c r="N46" i="1" s="1"/>
  <c r="M47" i="1"/>
  <c r="N47" i="1" s="1"/>
  <c r="M48" i="1"/>
  <c r="N48" i="1" s="1"/>
  <c r="M50" i="1"/>
  <c r="N50" i="1" s="1"/>
  <c r="M51" i="1"/>
  <c r="N51" i="1" s="1"/>
  <c r="M40" i="1"/>
  <c r="N40" i="1" s="1"/>
  <c r="M41" i="1"/>
  <c r="N41" i="1" s="1"/>
  <c r="M42" i="1"/>
  <c r="N42" i="1" s="1"/>
  <c r="M43" i="1"/>
  <c r="N43" i="1" s="1"/>
  <c r="M44" i="1"/>
  <c r="N44" i="1" s="1"/>
  <c r="M45" i="1"/>
  <c r="N45" i="1" s="1"/>
  <c r="M39" i="1"/>
  <c r="N39" i="1" s="1"/>
  <c r="M36" i="1"/>
  <c r="N36" i="1" s="1"/>
  <c r="M80" i="1"/>
  <c r="N80" i="1" s="1"/>
  <c r="M38" i="1"/>
  <c r="N38" i="1" s="1"/>
  <c r="M37" i="1"/>
  <c r="N37" i="1" s="1"/>
  <c r="M35" i="1"/>
  <c r="N35" i="1" s="1"/>
  <c r="M34" i="1"/>
  <c r="N34" i="1" s="1"/>
  <c r="M77" i="1"/>
  <c r="N77" i="1" s="1"/>
  <c r="M78" i="1"/>
  <c r="N78" i="1" s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M33" i="1"/>
  <c r="N33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5" i="1"/>
  <c r="N5" i="1" s="1"/>
  <c r="M6" i="1"/>
  <c r="N6" i="1" s="1"/>
  <c r="M7" i="1"/>
  <c r="N7" i="1" s="1"/>
  <c r="M8" i="1"/>
  <c r="N8" i="1" s="1"/>
  <c r="M9" i="1"/>
  <c r="N9" i="1" s="1"/>
  <c r="M10" i="1"/>
  <c r="N10" i="1" s="1"/>
  <c r="M11" i="1"/>
  <c r="N11" i="1" s="1"/>
  <c r="M12" i="1"/>
  <c r="N12" i="1" s="1"/>
  <c r="M13" i="1"/>
  <c r="N13" i="1" s="1"/>
  <c r="M14" i="1"/>
  <c r="N14" i="1" s="1"/>
  <c r="M15" i="1"/>
  <c r="N15" i="1" s="1"/>
  <c r="M16" i="1"/>
  <c r="N16" i="1" s="1"/>
  <c r="M17" i="1"/>
  <c r="N17" i="1" s="1"/>
  <c r="M18" i="1"/>
  <c r="N18" i="1" s="1"/>
  <c r="M19" i="1"/>
  <c r="N19" i="1" s="1"/>
  <c r="M4" i="1"/>
  <c r="M76" i="1"/>
  <c r="N76" i="1" s="1"/>
  <c r="M81" i="1" l="1"/>
  <c r="N4" i="1"/>
  <c r="N81" i="1" s="1"/>
</calcChain>
</file>

<file path=xl/sharedStrings.xml><?xml version="1.0" encoding="utf-8"?>
<sst xmlns="http://schemas.openxmlformats.org/spreadsheetml/2006/main" count="502" uniqueCount="233">
  <si>
    <t>Nazwa szkoły lub placówki oświatowej</t>
  </si>
  <si>
    <t>Adres</t>
  </si>
  <si>
    <t>Kod pocztowy</t>
  </si>
  <si>
    <t>Miasto</t>
  </si>
  <si>
    <t>Rodzaj budynku</t>
  </si>
  <si>
    <t>Pow. dachu [m2]</t>
  </si>
  <si>
    <t>Pow. zabudowy [m2]</t>
  </si>
  <si>
    <t>Pow. użytkowa [m2]</t>
  </si>
  <si>
    <t>Centrum Kształcenia Zawodowego i Ustawicznego nr 1</t>
  </si>
  <si>
    <t>Księcia Janusza 45/47</t>
  </si>
  <si>
    <t>01-452</t>
  </si>
  <si>
    <t>Warszawa</t>
  </si>
  <si>
    <t>budynek główny</t>
  </si>
  <si>
    <t>Zespół Szkół nr 36</t>
  </si>
  <si>
    <t>M. Kasprzaka 19/21</t>
  </si>
  <si>
    <t>01-211</t>
  </si>
  <si>
    <t>inny budynek</t>
  </si>
  <si>
    <t>III Liceum Ogólnokształcące</t>
  </si>
  <si>
    <t>Rogalińska 2</t>
  </si>
  <si>
    <t>01-206</t>
  </si>
  <si>
    <t>XII Liceum Ogólnokształcące</t>
  </si>
  <si>
    <t>Sienna 53</t>
  </si>
  <si>
    <t>00-820</t>
  </si>
  <si>
    <t>XXIV Liceum Ogólnokształcące</t>
  </si>
  <si>
    <t>Obozowa 60</t>
  </si>
  <si>
    <t>01-423</t>
  </si>
  <si>
    <t>XXX Liceum Ogólnokształcące</t>
  </si>
  <si>
    <t>Wolność 1/3</t>
  </si>
  <si>
    <t>01-018</t>
  </si>
  <si>
    <t>XXXIII Liceum Ogólnokształcące Dwujęzyczne</t>
  </si>
  <si>
    <t>J. Bema 76</t>
  </si>
  <si>
    <t>01-225</t>
  </si>
  <si>
    <t>XL Liceum Ogólnokształcące z Oddziałami Dwujęzycznymi</t>
  </si>
  <si>
    <t>Platynowa 1</t>
  </si>
  <si>
    <t>LXXXVI Liceum Ogólnokształcące</t>
  </si>
  <si>
    <t>K. Garbińskiego 1</t>
  </si>
  <si>
    <t>01-122</t>
  </si>
  <si>
    <t>CXIX Liceum Ogólnokształcące</t>
  </si>
  <si>
    <t>Złota 58</t>
  </si>
  <si>
    <t>00-821</t>
  </si>
  <si>
    <t>XLV Liceum Ogólnokształcące</t>
  </si>
  <si>
    <t>Miła 26</t>
  </si>
  <si>
    <t>01-047</t>
  </si>
  <si>
    <t>Przedszkole nr 62</t>
  </si>
  <si>
    <t>Szarych Szeregów 6</t>
  </si>
  <si>
    <t>01-212</t>
  </si>
  <si>
    <t>Przedszkole nr 93 "Baśniowy Dworek na Kole"</t>
  </si>
  <si>
    <t>J. Brożka 5</t>
  </si>
  <si>
    <t>01-451</t>
  </si>
  <si>
    <t>Przedszkole nr 118 z Oddziałami Integracyjnymi</t>
  </si>
  <si>
    <t>Nowolipie 31A</t>
  </si>
  <si>
    <t>01-002</t>
  </si>
  <si>
    <t>Przedszkole nr 124</t>
  </si>
  <si>
    <t>Dzielna 15B</t>
  </si>
  <si>
    <t>01-029</t>
  </si>
  <si>
    <t>Przedszkole z Oddziałami Integracyjnymi nr 127</t>
  </si>
  <si>
    <t>Nowolipki 21c</t>
  </si>
  <si>
    <t>01-006</t>
  </si>
  <si>
    <t>Przedszkole nr 133</t>
  </si>
  <si>
    <t>Okopowa 7A</t>
  </si>
  <si>
    <t>01-063</t>
  </si>
  <si>
    <t>Przedszkole nr 134</t>
  </si>
  <si>
    <t>Leszno 24/26A</t>
  </si>
  <si>
    <t>01-192</t>
  </si>
  <si>
    <t>Przedszkole nr 135</t>
  </si>
  <si>
    <t>E. Ringelbluma 1</t>
  </si>
  <si>
    <t>01-410</t>
  </si>
  <si>
    <t>Przedszkole nr 136</t>
  </si>
  <si>
    <t>A. Dobiszewskiego 3A</t>
  </si>
  <si>
    <t>01-405</t>
  </si>
  <si>
    <t>Przedszkole nr 172 im. Danuty Wawiłow</t>
  </si>
  <si>
    <t>Żytnia 71</t>
  </si>
  <si>
    <t>01-149</t>
  </si>
  <si>
    <t>Przedszkole nr 237</t>
  </si>
  <si>
    <t>E. Tyszkiewicza 33</t>
  </si>
  <si>
    <t>01-172</t>
  </si>
  <si>
    <t>Przedszkole nr 238 "Tęczowy Pajacyk"</t>
  </si>
  <si>
    <t>Monte Cassino 5</t>
  </si>
  <si>
    <t>01-121</t>
  </si>
  <si>
    <t>Przedszkole nr 253 "Akademia Pana Kleksa"</t>
  </si>
  <si>
    <t>Antka Rozpylacza 2</t>
  </si>
  <si>
    <t>01-107</t>
  </si>
  <si>
    <t>Przedszkole nr 263</t>
  </si>
  <si>
    <t>Miła 39</t>
  </si>
  <si>
    <t>01-050</t>
  </si>
  <si>
    <t>Przedszkole nr 269</t>
  </si>
  <si>
    <t>Smocza 22</t>
  </si>
  <si>
    <t>01-034</t>
  </si>
  <si>
    <t>Przedszkole nr 273</t>
  </si>
  <si>
    <t>Jana Olbrachta 28</t>
  </si>
  <si>
    <t>01-111</t>
  </si>
  <si>
    <t>Przedszkole nr 289</t>
  </si>
  <si>
    <t>Twarda 60A</t>
  </si>
  <si>
    <t>00-818</t>
  </si>
  <si>
    <t>Przedszkole z Oddziałami Integracyjnymi nr 310</t>
  </si>
  <si>
    <t>J. Brożka 17</t>
  </si>
  <si>
    <t>Przedszkole nr 350 "Jaśminowy Gaj"</t>
  </si>
  <si>
    <t>Wieluńska 12</t>
  </si>
  <si>
    <t>01-240</t>
  </si>
  <si>
    <t>Przedszkole z Oddziałami Integracyjnymi nr 37 "Bajkowy Świat"</t>
  </si>
  <si>
    <t>Szlenkierów 8</t>
  </si>
  <si>
    <t>01-181</t>
  </si>
  <si>
    <t>Przedszkole nr 403</t>
  </si>
  <si>
    <t>Góralska 1</t>
  </si>
  <si>
    <t>01-112</t>
  </si>
  <si>
    <t>Przedszkole nr 426 "Kraina Odkrywców"</t>
  </si>
  <si>
    <t>Boguszewska 4</t>
  </si>
  <si>
    <t>01-250</t>
  </si>
  <si>
    <t>Przedszkole nr 47 "Mali Artyści"</t>
  </si>
  <si>
    <t>Krochmalna 1</t>
  </si>
  <si>
    <t>00-864</t>
  </si>
  <si>
    <t>Przedszkole nr 58</t>
  </si>
  <si>
    <t>Batalionu Ak „Pięść” 4</t>
  </si>
  <si>
    <t>01-406</t>
  </si>
  <si>
    <t>Przedszkole nr 74 "Przy Zielonym Wzgórzu"</t>
  </si>
  <si>
    <t>Wolska 79</t>
  </si>
  <si>
    <t>01-229</t>
  </si>
  <si>
    <t>Zespół Szkół Stenotypii i Języków Obcych</t>
  </si>
  <si>
    <t>Ogrodowa 16</t>
  </si>
  <si>
    <t>00-896</t>
  </si>
  <si>
    <t>Szkoła Podstawowa nr 25</t>
  </si>
  <si>
    <t>Grzybowska 35</t>
  </si>
  <si>
    <t>00-855</t>
  </si>
  <si>
    <t>Szkoła Podstawowa nr 26</t>
  </si>
  <si>
    <t>Miedziana 8</t>
  </si>
  <si>
    <t>00-814</t>
  </si>
  <si>
    <t>Szkoła Podstawowa nr 63</t>
  </si>
  <si>
    <t>Płocka 30</t>
  </si>
  <si>
    <t>01-148</t>
  </si>
  <si>
    <t>Szkoła Podstawowa nr 132</t>
  </si>
  <si>
    <t>Grabowska 1</t>
  </si>
  <si>
    <t>01-236</t>
  </si>
  <si>
    <t>Szkoła Podstawowa nr 139</t>
  </si>
  <si>
    <t>Syreny 5/7</t>
  </si>
  <si>
    <t>01-132</t>
  </si>
  <si>
    <t>Szkoła Podstawowa nr 148</t>
  </si>
  <si>
    <t>Ożarowska 69</t>
  </si>
  <si>
    <t>01-408</t>
  </si>
  <si>
    <t>Szkoła Podstawowa nr 166</t>
  </si>
  <si>
    <t>Żytnia 40</t>
  </si>
  <si>
    <t>01-198</t>
  </si>
  <si>
    <t>Szkoła Podstawowa nr 221 z Oddziałami Integracyjnymi</t>
  </si>
  <si>
    <t>Ogrodowa 42/44</t>
  </si>
  <si>
    <t>00-876</t>
  </si>
  <si>
    <t>Żelazna 71</t>
  </si>
  <si>
    <t>00-871</t>
  </si>
  <si>
    <t>Szkoła Podstawowa nr 222</t>
  </si>
  <si>
    <t>Esperanto 7A</t>
  </si>
  <si>
    <t>01-049</t>
  </si>
  <si>
    <t>Szkoła Podstawowa nr 225</t>
  </si>
  <si>
    <t>J. Brożka 15</t>
  </si>
  <si>
    <t>Szkoła Podstawowa nr 234</t>
  </si>
  <si>
    <t>Esperanto 5</t>
  </si>
  <si>
    <t>Szkoła Podstawowa nr 236 z Oddziałami Integracyjnymi</t>
  </si>
  <si>
    <t>Elekcyjna 21/23</t>
  </si>
  <si>
    <t>01-128</t>
  </si>
  <si>
    <t>Szkoła Podstawowa nr 238</t>
  </si>
  <si>
    <t>Redutowa 37</t>
  </si>
  <si>
    <t>01-106</t>
  </si>
  <si>
    <t>Szkoła Podstawowa Integracyjna nr 317</t>
  </si>
  <si>
    <t>Deotymy 37</t>
  </si>
  <si>
    <t>01-409</t>
  </si>
  <si>
    <t>Szkoła Podstawowa nr 351</t>
  </si>
  <si>
    <t>Jana Olbrachta 48/56</t>
  </si>
  <si>
    <t>Szkoła Podstawowa nr 386</t>
  </si>
  <si>
    <t>Grenady 16</t>
  </si>
  <si>
    <t>01-154</t>
  </si>
  <si>
    <t>Szkoła Podstawowa nr 387</t>
  </si>
  <si>
    <t>M. Kasprzaka 1/3</t>
  </si>
  <si>
    <t>Szkoła Podstawowa nr 388</t>
  </si>
  <si>
    <t>Deotymy 25/33</t>
  </si>
  <si>
    <t>01-407</t>
  </si>
  <si>
    <t>Zespół Szkół nr 127</t>
  </si>
  <si>
    <t>Smocza 19</t>
  </si>
  <si>
    <t>01-051</t>
  </si>
  <si>
    <t>Poradnia Psychologiczno-Pedagogiczna nr 2</t>
  </si>
  <si>
    <t>Karolkowa 53A</t>
  </si>
  <si>
    <t>01-126</t>
  </si>
  <si>
    <t>Zespół Poradni Psychologiczno - Pedagogicznych nr 1</t>
  </si>
  <si>
    <t>Zawiszy 13</t>
  </si>
  <si>
    <t>01-167</t>
  </si>
  <si>
    <t>Zespół Szkół nr 7</t>
  </si>
  <si>
    <t>Chłodna 36/46</t>
  </si>
  <si>
    <t>00-872</t>
  </si>
  <si>
    <t>Zespół Szkół nr 32</t>
  </si>
  <si>
    <t>Ożarowska 71</t>
  </si>
  <si>
    <t>Zespół Szkół im. Michała Konarskiego</t>
  </si>
  <si>
    <t>Okopowa 55A</t>
  </si>
  <si>
    <t>01-043</t>
  </si>
  <si>
    <t>Zespół Szkół Samochodowych i Licealnych nr 2</t>
  </si>
  <si>
    <t>Al. Jana Pawła Ii 69</t>
  </si>
  <si>
    <t>01-038</t>
  </si>
  <si>
    <t>Zespół Wolskich Placówek Edukacji Kulturalnej</t>
  </si>
  <si>
    <t>J. Brożka 1A</t>
  </si>
  <si>
    <t>01-442</t>
  </si>
  <si>
    <t>Ludwiki 6H</t>
  </si>
  <si>
    <t>01-226</t>
  </si>
  <si>
    <t>drugi budynek</t>
  </si>
  <si>
    <t>Zespół Szkół Fototechnicznych</t>
  </si>
  <si>
    <t>Spokojna 13</t>
  </si>
  <si>
    <t>01-044</t>
  </si>
  <si>
    <t>Szkoła Podstawowa nr 403</t>
  </si>
  <si>
    <t>K. Karlińskiego 6</t>
  </si>
  <si>
    <t>Ożarowska 69a</t>
  </si>
  <si>
    <t>Rodzaj kontroli okresowej</t>
  </si>
  <si>
    <t>Roczna</t>
  </si>
  <si>
    <t>Wielkopowierzchniowa</t>
  </si>
  <si>
    <t>Cena netto</t>
  </si>
  <si>
    <t>23%</t>
  </si>
  <si>
    <t>Wartość podatku</t>
  </si>
  <si>
    <t>Cena brutto</t>
  </si>
  <si>
    <t xml:space="preserve">Załącznik nr 2A Formularz cenowy  </t>
  </si>
  <si>
    <t>% podatku VAT</t>
  </si>
  <si>
    <t>SUMA:</t>
  </si>
  <si>
    <t>LP</t>
  </si>
  <si>
    <t>Proszę o uzupełnienie pól oznaczonych kolorem ZIELONYM kwotami za poszczególne przeglądy w placówkach. Pozostałe kolumny obliczają się automatycznie (proszę nie edytować, ani nie poprawiać formuł).</t>
  </si>
  <si>
    <t>______________________________________________</t>
  </si>
  <si>
    <t>Łączną wartość netto, łączną wartość podatku VAT oraz łączną wartość brutto 
należy przenieść do Formularza ofertowego stanowiącego Załącznik nr 2 do SWZ</t>
  </si>
  <si>
    <t>00-808</t>
  </si>
  <si>
    <t>01-262</t>
  </si>
  <si>
    <t>hala sportowa</t>
  </si>
  <si>
    <t>data i podpis wykonawcy</t>
  </si>
  <si>
    <t>1400</t>
  </si>
  <si>
    <t>1747,2</t>
  </si>
  <si>
    <t>3111,5</t>
  </si>
  <si>
    <t>150</t>
  </si>
  <si>
    <t>146</t>
  </si>
  <si>
    <t>111</t>
  </si>
  <si>
    <t>5-letni</t>
  </si>
  <si>
    <t>roczna</t>
  </si>
  <si>
    <t>5-letni+Wielkopowierzchniowa</t>
  </si>
  <si>
    <t>5-letni+wielkopowierzchniowa</t>
  </si>
  <si>
    <t>wielkopowierzchniowa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</si>
</sst>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8"/>
      <name val="Arial"/>
      <family val="2"/>
      <charset val="238"/>
    </font>
    <font>
      <b/>
      <sz val="9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49" fontId="1" fillId="0" borderId="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49" fontId="1" fillId="0" borderId="4" xfId="0" applyNumberFormat="1" applyFont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left" vertical="center"/>
    </xf>
    <xf numFmtId="49" fontId="1" fillId="0" borderId="4" xfId="0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E07DA-2A54-4432-A80C-CBEAEB079517}">
  <sheetPr>
    <pageSetUpPr fitToPage="1"/>
  </sheetPr>
  <dimension ref="A1:N90"/>
  <sheetViews>
    <sheetView tabSelected="1" zoomScale="130" zoomScaleNormal="130" workbookViewId="0">
      <selection activeCell="J31" sqref="J31"/>
    </sheetView>
  </sheetViews>
  <sheetFormatPr defaultRowHeight="15" x14ac:dyDescent="0.25"/>
  <cols>
    <col min="1" max="1" width="3.85546875" style="12" customWidth="1"/>
    <col min="2" max="2" width="23.85546875" style="4" customWidth="1"/>
    <col min="3" max="3" width="18.28515625" style="4" customWidth="1"/>
    <col min="4" max="5" width="9.140625" style="4" customWidth="1"/>
    <col min="6" max="6" width="14" style="4" customWidth="1"/>
    <col min="7" max="9" width="9.140625" style="4" customWidth="1"/>
    <col min="10" max="10" width="25.28515625" style="4" customWidth="1"/>
    <col min="11" max="11" width="18" style="4" customWidth="1"/>
    <col min="12" max="12" width="9.140625" style="4"/>
    <col min="13" max="13" width="18.5703125" style="4" customWidth="1"/>
    <col min="14" max="14" width="17.85546875" style="4" customWidth="1"/>
    <col min="15" max="16384" width="9.140625" style="4"/>
  </cols>
  <sheetData>
    <row r="1" spans="1:14" x14ac:dyDescent="0.25">
      <c r="J1" s="25" t="s">
        <v>211</v>
      </c>
      <c r="K1" s="25"/>
      <c r="L1" s="25"/>
      <c r="M1" s="25"/>
      <c r="N1" s="25"/>
    </row>
    <row r="2" spans="1:14" ht="36.75" customHeight="1" x14ac:dyDescent="0.25">
      <c r="B2" s="4" t="s">
        <v>215</v>
      </c>
    </row>
    <row r="3" spans="1:14" ht="33.75" x14ac:dyDescent="0.25">
      <c r="A3" s="13" t="s">
        <v>214</v>
      </c>
      <c r="B3" s="5" t="s">
        <v>0</v>
      </c>
      <c r="C3" s="5" t="s">
        <v>1</v>
      </c>
      <c r="D3" s="5" t="s">
        <v>2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204</v>
      </c>
      <c r="K3" s="5" t="s">
        <v>207</v>
      </c>
      <c r="L3" s="5" t="s">
        <v>212</v>
      </c>
      <c r="M3" s="5" t="s">
        <v>209</v>
      </c>
      <c r="N3" s="5" t="s">
        <v>210</v>
      </c>
    </row>
    <row r="4" spans="1:14" ht="36" x14ac:dyDescent="0.25">
      <c r="A4" s="14">
        <v>1</v>
      </c>
      <c r="B4" s="6" t="s">
        <v>99</v>
      </c>
      <c r="C4" s="1" t="s">
        <v>100</v>
      </c>
      <c r="D4" s="1" t="s">
        <v>101</v>
      </c>
      <c r="E4" s="1" t="s">
        <v>11</v>
      </c>
      <c r="F4" s="1" t="s">
        <v>12</v>
      </c>
      <c r="G4" s="1">
        <v>391.7</v>
      </c>
      <c r="H4" s="1">
        <v>389.4</v>
      </c>
      <c r="I4" s="1">
        <v>663.8</v>
      </c>
      <c r="J4" s="2" t="s">
        <v>228</v>
      </c>
      <c r="K4" s="7"/>
      <c r="L4" s="3" t="s">
        <v>208</v>
      </c>
      <c r="M4" s="8">
        <f>ROUND((K4*L4),2)</f>
        <v>0</v>
      </c>
      <c r="N4" s="8">
        <f>K4+M4</f>
        <v>0</v>
      </c>
    </row>
    <row r="5" spans="1:14" ht="24" x14ac:dyDescent="0.25">
      <c r="A5" s="14">
        <v>2</v>
      </c>
      <c r="B5" s="6" t="s">
        <v>108</v>
      </c>
      <c r="C5" s="1" t="s">
        <v>109</v>
      </c>
      <c r="D5" s="1" t="s">
        <v>110</v>
      </c>
      <c r="E5" s="1" t="s">
        <v>11</v>
      </c>
      <c r="F5" s="1" t="s">
        <v>12</v>
      </c>
      <c r="G5" s="1">
        <v>373.34</v>
      </c>
      <c r="H5" s="1">
        <v>398.55</v>
      </c>
      <c r="I5" s="1">
        <v>1033</v>
      </c>
      <c r="J5" s="2" t="s">
        <v>205</v>
      </c>
      <c r="K5" s="7"/>
      <c r="L5" s="3" t="s">
        <v>208</v>
      </c>
      <c r="M5" s="8">
        <f t="shared" ref="M5:M63" si="0">ROUND((K5*L5),2)</f>
        <v>0</v>
      </c>
      <c r="N5" s="8">
        <f t="shared" ref="N5:N62" si="1">K5+M5</f>
        <v>0</v>
      </c>
    </row>
    <row r="6" spans="1:14" x14ac:dyDescent="0.25">
      <c r="A6" s="14">
        <v>3</v>
      </c>
      <c r="B6" s="6" t="s">
        <v>111</v>
      </c>
      <c r="C6" s="1" t="s">
        <v>112</v>
      </c>
      <c r="D6" s="1" t="s">
        <v>113</v>
      </c>
      <c r="E6" s="1" t="s">
        <v>11</v>
      </c>
      <c r="F6" s="1" t="s">
        <v>12</v>
      </c>
      <c r="G6" s="1">
        <v>916.3</v>
      </c>
      <c r="H6" s="1">
        <v>916.3</v>
      </c>
      <c r="I6" s="1">
        <v>916.3</v>
      </c>
      <c r="J6" s="2" t="s">
        <v>205</v>
      </c>
      <c r="K6" s="7"/>
      <c r="L6" s="3" t="s">
        <v>208</v>
      </c>
      <c r="M6" s="8">
        <f t="shared" si="0"/>
        <v>0</v>
      </c>
      <c r="N6" s="8">
        <f t="shared" si="1"/>
        <v>0</v>
      </c>
    </row>
    <row r="7" spans="1:14" x14ac:dyDescent="0.25">
      <c r="A7" s="14">
        <v>4</v>
      </c>
      <c r="B7" s="6" t="s">
        <v>43</v>
      </c>
      <c r="C7" s="1" t="s">
        <v>44</v>
      </c>
      <c r="D7" s="1" t="s">
        <v>45</v>
      </c>
      <c r="E7" s="1" t="s">
        <v>11</v>
      </c>
      <c r="F7" s="1" t="s">
        <v>12</v>
      </c>
      <c r="G7" s="1">
        <v>402</v>
      </c>
      <c r="H7" s="1">
        <v>399</v>
      </c>
      <c r="I7" s="1">
        <v>1033</v>
      </c>
      <c r="J7" s="2" t="s">
        <v>205</v>
      </c>
      <c r="K7" s="7"/>
      <c r="L7" s="3" t="s">
        <v>208</v>
      </c>
      <c r="M7" s="8">
        <f t="shared" si="0"/>
        <v>0</v>
      </c>
      <c r="N7" s="8">
        <f t="shared" si="1"/>
        <v>0</v>
      </c>
    </row>
    <row r="8" spans="1:14" ht="24" x14ac:dyDescent="0.25">
      <c r="A8" s="14">
        <v>5</v>
      </c>
      <c r="B8" s="6" t="s">
        <v>114</v>
      </c>
      <c r="C8" s="1" t="s">
        <v>115</v>
      </c>
      <c r="D8" s="1" t="s">
        <v>116</v>
      </c>
      <c r="E8" s="1" t="s">
        <v>11</v>
      </c>
      <c r="F8" s="1" t="s">
        <v>12</v>
      </c>
      <c r="G8" s="1">
        <v>1106.24</v>
      </c>
      <c r="H8" s="1">
        <v>1133.92</v>
      </c>
      <c r="I8" s="1">
        <v>1530.58</v>
      </c>
      <c r="J8" s="2" t="s">
        <v>205</v>
      </c>
      <c r="K8" s="7"/>
      <c r="L8" s="3" t="s">
        <v>208</v>
      </c>
      <c r="M8" s="8">
        <f t="shared" si="0"/>
        <v>0</v>
      </c>
      <c r="N8" s="8">
        <f t="shared" si="1"/>
        <v>0</v>
      </c>
    </row>
    <row r="9" spans="1:14" ht="24" x14ac:dyDescent="0.25">
      <c r="A9" s="14">
        <v>6</v>
      </c>
      <c r="B9" s="6" t="s">
        <v>46</v>
      </c>
      <c r="C9" s="1" t="s">
        <v>47</v>
      </c>
      <c r="D9" s="1" t="s">
        <v>48</v>
      </c>
      <c r="E9" s="1" t="s">
        <v>11</v>
      </c>
      <c r="F9" s="1" t="s">
        <v>12</v>
      </c>
      <c r="G9" s="1">
        <v>620</v>
      </c>
      <c r="H9" s="1">
        <v>327.60000000000002</v>
      </c>
      <c r="I9" s="1">
        <v>585</v>
      </c>
      <c r="J9" s="2" t="s">
        <v>205</v>
      </c>
      <c r="K9" s="7"/>
      <c r="L9" s="3" t="s">
        <v>208</v>
      </c>
      <c r="M9" s="8">
        <f t="shared" si="0"/>
        <v>0</v>
      </c>
      <c r="N9" s="8">
        <f t="shared" si="1"/>
        <v>0</v>
      </c>
    </row>
    <row r="10" spans="1:14" ht="24" x14ac:dyDescent="0.25">
      <c r="A10" s="14">
        <v>7</v>
      </c>
      <c r="B10" s="6" t="s">
        <v>49</v>
      </c>
      <c r="C10" s="1" t="s">
        <v>50</v>
      </c>
      <c r="D10" s="1" t="s">
        <v>51</v>
      </c>
      <c r="E10" s="1" t="s">
        <v>11</v>
      </c>
      <c r="F10" s="1" t="s">
        <v>12</v>
      </c>
      <c r="G10" s="1">
        <v>409</v>
      </c>
      <c r="H10" s="1">
        <v>409</v>
      </c>
      <c r="I10" s="1">
        <v>850</v>
      </c>
      <c r="J10" s="2" t="s">
        <v>229</v>
      </c>
      <c r="K10" s="7"/>
      <c r="L10" s="3" t="s">
        <v>208</v>
      </c>
      <c r="M10" s="8">
        <f t="shared" si="0"/>
        <v>0</v>
      </c>
      <c r="N10" s="8">
        <f t="shared" si="1"/>
        <v>0</v>
      </c>
    </row>
    <row r="11" spans="1:14" x14ac:dyDescent="0.25">
      <c r="A11" s="14">
        <v>8</v>
      </c>
      <c r="B11" s="6" t="s">
        <v>52</v>
      </c>
      <c r="C11" s="1" t="s">
        <v>53</v>
      </c>
      <c r="D11" s="1" t="s">
        <v>54</v>
      </c>
      <c r="E11" s="1" t="s">
        <v>11</v>
      </c>
      <c r="F11" s="1" t="s">
        <v>12</v>
      </c>
      <c r="G11" s="1">
        <v>474</v>
      </c>
      <c r="H11" s="1">
        <v>409</v>
      </c>
      <c r="I11" s="1">
        <v>630</v>
      </c>
      <c r="J11" s="2" t="s">
        <v>205</v>
      </c>
      <c r="K11" s="7"/>
      <c r="L11" s="3" t="s">
        <v>208</v>
      </c>
      <c r="M11" s="8">
        <f t="shared" si="0"/>
        <v>0</v>
      </c>
      <c r="N11" s="8">
        <f t="shared" si="1"/>
        <v>0</v>
      </c>
    </row>
    <row r="12" spans="1:14" ht="24" x14ac:dyDescent="0.25">
      <c r="A12" s="14">
        <v>9</v>
      </c>
      <c r="B12" s="6" t="s">
        <v>55</v>
      </c>
      <c r="C12" s="1" t="s">
        <v>56</v>
      </c>
      <c r="D12" s="1" t="s">
        <v>57</v>
      </c>
      <c r="E12" s="1" t="s">
        <v>11</v>
      </c>
      <c r="F12" s="1" t="s">
        <v>12</v>
      </c>
      <c r="G12" s="1">
        <v>390</v>
      </c>
      <c r="H12" s="1">
        <v>410</v>
      </c>
      <c r="I12" s="1">
        <v>850</v>
      </c>
      <c r="J12" s="2" t="s">
        <v>205</v>
      </c>
      <c r="K12" s="7"/>
      <c r="L12" s="3" t="s">
        <v>208</v>
      </c>
      <c r="M12" s="8">
        <f t="shared" si="0"/>
        <v>0</v>
      </c>
      <c r="N12" s="8">
        <f t="shared" si="1"/>
        <v>0</v>
      </c>
    </row>
    <row r="13" spans="1:14" x14ac:dyDescent="0.25">
      <c r="A13" s="14">
        <v>10</v>
      </c>
      <c r="B13" s="6" t="s">
        <v>58</v>
      </c>
      <c r="C13" s="1" t="s">
        <v>59</v>
      </c>
      <c r="D13" s="1" t="s">
        <v>60</v>
      </c>
      <c r="E13" s="1" t="s">
        <v>11</v>
      </c>
      <c r="F13" s="1" t="s">
        <v>12</v>
      </c>
      <c r="G13" s="1">
        <v>363.57</v>
      </c>
      <c r="H13" s="1">
        <v>384.77</v>
      </c>
      <c r="I13" s="1">
        <v>815.9</v>
      </c>
      <c r="J13" s="2" t="s">
        <v>205</v>
      </c>
      <c r="K13" s="7"/>
      <c r="L13" s="3" t="s">
        <v>208</v>
      </c>
      <c r="M13" s="8">
        <f t="shared" si="0"/>
        <v>0</v>
      </c>
      <c r="N13" s="8">
        <f t="shared" si="1"/>
        <v>0</v>
      </c>
    </row>
    <row r="14" spans="1:14" x14ac:dyDescent="0.25">
      <c r="A14" s="14">
        <v>11</v>
      </c>
      <c r="B14" s="6" t="s">
        <v>61</v>
      </c>
      <c r="C14" s="1" t="s">
        <v>62</v>
      </c>
      <c r="D14" s="1" t="s">
        <v>63</v>
      </c>
      <c r="E14" s="1" t="s">
        <v>11</v>
      </c>
      <c r="F14" s="1" t="s">
        <v>12</v>
      </c>
      <c r="G14" s="1">
        <v>420.75</v>
      </c>
      <c r="H14" s="1">
        <v>384.77</v>
      </c>
      <c r="I14" s="1">
        <v>500</v>
      </c>
      <c r="J14" s="2" t="s">
        <v>205</v>
      </c>
      <c r="K14" s="7"/>
      <c r="L14" s="3" t="s">
        <v>208</v>
      </c>
      <c r="M14" s="8">
        <f t="shared" si="0"/>
        <v>0</v>
      </c>
      <c r="N14" s="8">
        <f t="shared" si="1"/>
        <v>0</v>
      </c>
    </row>
    <row r="15" spans="1:14" x14ac:dyDescent="0.25">
      <c r="A15" s="14">
        <v>12</v>
      </c>
      <c r="B15" s="6" t="s">
        <v>64</v>
      </c>
      <c r="C15" s="1" t="s">
        <v>65</v>
      </c>
      <c r="D15" s="1" t="s">
        <v>66</v>
      </c>
      <c r="E15" s="1" t="s">
        <v>11</v>
      </c>
      <c r="F15" s="1" t="s">
        <v>12</v>
      </c>
      <c r="G15" s="1">
        <v>685</v>
      </c>
      <c r="H15" s="1">
        <v>685</v>
      </c>
      <c r="I15" s="1">
        <v>685</v>
      </c>
      <c r="J15" s="2" t="s">
        <v>205</v>
      </c>
      <c r="K15" s="7"/>
      <c r="L15" s="3" t="s">
        <v>208</v>
      </c>
      <c r="M15" s="8">
        <f t="shared" si="0"/>
        <v>0</v>
      </c>
      <c r="N15" s="8">
        <f t="shared" si="1"/>
        <v>0</v>
      </c>
    </row>
    <row r="16" spans="1:14" x14ac:dyDescent="0.25">
      <c r="A16" s="14">
        <v>13</v>
      </c>
      <c r="B16" s="6" t="s">
        <v>67</v>
      </c>
      <c r="C16" s="1" t="s">
        <v>68</v>
      </c>
      <c r="D16" s="1" t="s">
        <v>69</v>
      </c>
      <c r="E16" s="1" t="s">
        <v>11</v>
      </c>
      <c r="F16" s="1" t="s">
        <v>12</v>
      </c>
      <c r="G16" s="1">
        <v>729</v>
      </c>
      <c r="H16" s="1">
        <v>729</v>
      </c>
      <c r="I16" s="1">
        <v>691.1</v>
      </c>
      <c r="J16" s="2" t="s">
        <v>205</v>
      </c>
      <c r="K16" s="7"/>
      <c r="L16" s="3" t="s">
        <v>208</v>
      </c>
      <c r="M16" s="8">
        <f t="shared" si="0"/>
        <v>0</v>
      </c>
      <c r="N16" s="8">
        <f t="shared" si="1"/>
        <v>0</v>
      </c>
    </row>
    <row r="17" spans="1:14" ht="24" x14ac:dyDescent="0.25">
      <c r="A17" s="14">
        <v>14</v>
      </c>
      <c r="B17" s="6" t="s">
        <v>70</v>
      </c>
      <c r="C17" s="1" t="s">
        <v>71</v>
      </c>
      <c r="D17" s="1" t="s">
        <v>72</v>
      </c>
      <c r="E17" s="1" t="s">
        <v>11</v>
      </c>
      <c r="F17" s="1" t="s">
        <v>12</v>
      </c>
      <c r="G17" s="1">
        <v>350</v>
      </c>
      <c r="H17" s="1">
        <v>369</v>
      </c>
      <c r="I17" s="1">
        <v>1023</v>
      </c>
      <c r="J17" s="2" t="s">
        <v>205</v>
      </c>
      <c r="K17" s="7"/>
      <c r="L17" s="3" t="s">
        <v>208</v>
      </c>
      <c r="M17" s="8">
        <f t="shared" si="0"/>
        <v>0</v>
      </c>
      <c r="N17" s="8">
        <f t="shared" si="1"/>
        <v>0</v>
      </c>
    </row>
    <row r="18" spans="1:14" x14ac:dyDescent="0.25">
      <c r="A18" s="14">
        <v>15</v>
      </c>
      <c r="B18" s="6" t="s">
        <v>73</v>
      </c>
      <c r="C18" s="1" t="s">
        <v>74</v>
      </c>
      <c r="D18" s="1" t="s">
        <v>75</v>
      </c>
      <c r="E18" s="1" t="s">
        <v>11</v>
      </c>
      <c r="F18" s="1" t="s">
        <v>12</v>
      </c>
      <c r="G18" s="1">
        <v>365</v>
      </c>
      <c r="H18" s="1">
        <v>365</v>
      </c>
      <c r="I18" s="1">
        <v>394</v>
      </c>
      <c r="J18" s="2" t="s">
        <v>205</v>
      </c>
      <c r="K18" s="7"/>
      <c r="L18" s="3" t="s">
        <v>208</v>
      </c>
      <c r="M18" s="8">
        <f t="shared" si="0"/>
        <v>0</v>
      </c>
      <c r="N18" s="8">
        <f t="shared" si="1"/>
        <v>0</v>
      </c>
    </row>
    <row r="19" spans="1:14" ht="24" x14ac:dyDescent="0.25">
      <c r="A19" s="14">
        <v>16</v>
      </c>
      <c r="B19" s="6" t="s">
        <v>76</v>
      </c>
      <c r="C19" s="1" t="s">
        <v>77</v>
      </c>
      <c r="D19" s="1" t="s">
        <v>78</v>
      </c>
      <c r="E19" s="1" t="s">
        <v>11</v>
      </c>
      <c r="F19" s="1" t="s">
        <v>12</v>
      </c>
      <c r="G19" s="1">
        <v>706.97</v>
      </c>
      <c r="H19" s="1">
        <v>628.9</v>
      </c>
      <c r="I19" s="1">
        <v>628.9</v>
      </c>
      <c r="J19" s="2" t="s">
        <v>205</v>
      </c>
      <c r="K19" s="7"/>
      <c r="L19" s="3" t="s">
        <v>208</v>
      </c>
      <c r="M19" s="8">
        <f t="shared" si="0"/>
        <v>0</v>
      </c>
      <c r="N19" s="8">
        <f t="shared" si="1"/>
        <v>0</v>
      </c>
    </row>
    <row r="20" spans="1:14" ht="24" x14ac:dyDescent="0.25">
      <c r="A20" s="14">
        <v>17</v>
      </c>
      <c r="B20" s="6" t="s">
        <v>79</v>
      </c>
      <c r="C20" s="1" t="s">
        <v>80</v>
      </c>
      <c r="D20" s="1" t="s">
        <v>81</v>
      </c>
      <c r="E20" s="1" t="s">
        <v>11</v>
      </c>
      <c r="F20" s="1" t="s">
        <v>12</v>
      </c>
      <c r="G20" s="1">
        <v>380.7</v>
      </c>
      <c r="H20" s="1">
        <v>410</v>
      </c>
      <c r="I20" s="1">
        <v>1050</v>
      </c>
      <c r="J20" s="2" t="s">
        <v>205</v>
      </c>
      <c r="K20" s="7"/>
      <c r="L20" s="3" t="s">
        <v>208</v>
      </c>
      <c r="M20" s="8">
        <f>ROUND((K20*L20),2)</f>
        <v>0</v>
      </c>
      <c r="N20" s="8">
        <f t="shared" si="1"/>
        <v>0</v>
      </c>
    </row>
    <row r="21" spans="1:14" x14ac:dyDescent="0.25">
      <c r="A21" s="14">
        <v>18</v>
      </c>
      <c r="B21" s="6" t="s">
        <v>82</v>
      </c>
      <c r="C21" s="1" t="s">
        <v>83</v>
      </c>
      <c r="D21" s="1" t="s">
        <v>84</v>
      </c>
      <c r="E21" s="1" t="s">
        <v>11</v>
      </c>
      <c r="F21" s="1" t="s">
        <v>12</v>
      </c>
      <c r="G21" s="1">
        <v>399.46</v>
      </c>
      <c r="H21" s="1">
        <v>403</v>
      </c>
      <c r="I21" s="1">
        <v>733</v>
      </c>
      <c r="J21" s="2" t="s">
        <v>205</v>
      </c>
      <c r="K21" s="7"/>
      <c r="L21" s="3" t="s">
        <v>208</v>
      </c>
      <c r="M21" s="8">
        <f t="shared" si="0"/>
        <v>0</v>
      </c>
      <c r="N21" s="8">
        <f t="shared" si="1"/>
        <v>0</v>
      </c>
    </row>
    <row r="22" spans="1:14" x14ac:dyDescent="0.25">
      <c r="A22" s="14">
        <v>19</v>
      </c>
      <c r="B22" s="6" t="s">
        <v>85</v>
      </c>
      <c r="C22" s="1" t="s">
        <v>86</v>
      </c>
      <c r="D22" s="1" t="s">
        <v>87</v>
      </c>
      <c r="E22" s="1" t="s">
        <v>11</v>
      </c>
      <c r="F22" s="1" t="s">
        <v>12</v>
      </c>
      <c r="G22" s="1">
        <v>400</v>
      </c>
      <c r="H22" s="1">
        <v>398.5</v>
      </c>
      <c r="I22" s="1">
        <v>1038</v>
      </c>
      <c r="J22" s="2" t="s">
        <v>205</v>
      </c>
      <c r="K22" s="7"/>
      <c r="L22" s="3" t="s">
        <v>208</v>
      </c>
      <c r="M22" s="8">
        <f t="shared" si="0"/>
        <v>0</v>
      </c>
      <c r="N22" s="8">
        <f t="shared" si="1"/>
        <v>0</v>
      </c>
    </row>
    <row r="23" spans="1:14" x14ac:dyDescent="0.25">
      <c r="A23" s="14">
        <v>20</v>
      </c>
      <c r="B23" s="6" t="s">
        <v>88</v>
      </c>
      <c r="C23" s="1" t="s">
        <v>89</v>
      </c>
      <c r="D23" s="1" t="s">
        <v>90</v>
      </c>
      <c r="E23" s="1" t="s">
        <v>11</v>
      </c>
      <c r="F23" s="1" t="s">
        <v>12</v>
      </c>
      <c r="G23" s="1">
        <v>399</v>
      </c>
      <c r="H23" s="1">
        <v>399</v>
      </c>
      <c r="I23" s="1">
        <v>1033</v>
      </c>
      <c r="J23" s="2" t="s">
        <v>205</v>
      </c>
      <c r="K23" s="7"/>
      <c r="L23" s="3" t="s">
        <v>208</v>
      </c>
      <c r="M23" s="8">
        <f t="shared" si="0"/>
        <v>0</v>
      </c>
      <c r="N23" s="8">
        <f t="shared" si="1"/>
        <v>0</v>
      </c>
    </row>
    <row r="24" spans="1:14" x14ac:dyDescent="0.25">
      <c r="A24" s="14">
        <v>21</v>
      </c>
      <c r="B24" s="6" t="s">
        <v>91</v>
      </c>
      <c r="C24" s="1" t="s">
        <v>92</v>
      </c>
      <c r="D24" s="1" t="s">
        <v>93</v>
      </c>
      <c r="E24" s="1" t="s">
        <v>11</v>
      </c>
      <c r="F24" s="1" t="s">
        <v>12</v>
      </c>
      <c r="G24" s="1">
        <v>410</v>
      </c>
      <c r="H24" s="1">
        <v>410</v>
      </c>
      <c r="I24" s="1">
        <v>1033</v>
      </c>
      <c r="J24" s="2" t="s">
        <v>205</v>
      </c>
      <c r="K24" s="7"/>
      <c r="L24" s="3" t="s">
        <v>208</v>
      </c>
      <c r="M24" s="8">
        <f t="shared" si="0"/>
        <v>0</v>
      </c>
      <c r="N24" s="8">
        <f t="shared" si="1"/>
        <v>0</v>
      </c>
    </row>
    <row r="25" spans="1:14" ht="24" x14ac:dyDescent="0.25">
      <c r="A25" s="14">
        <v>22</v>
      </c>
      <c r="B25" s="6" t="s">
        <v>94</v>
      </c>
      <c r="C25" s="1" t="s">
        <v>95</v>
      </c>
      <c r="D25" s="1" t="s">
        <v>48</v>
      </c>
      <c r="E25" s="1" t="s">
        <v>11</v>
      </c>
      <c r="F25" s="1" t="s">
        <v>12</v>
      </c>
      <c r="G25" s="1">
        <v>410.8</v>
      </c>
      <c r="H25" s="1">
        <v>410.8</v>
      </c>
      <c r="I25" s="1">
        <v>1033</v>
      </c>
      <c r="J25" s="2" t="s">
        <v>205</v>
      </c>
      <c r="K25" s="7"/>
      <c r="L25" s="3" t="s">
        <v>208</v>
      </c>
      <c r="M25" s="8">
        <f t="shared" si="0"/>
        <v>0</v>
      </c>
      <c r="N25" s="8">
        <f t="shared" si="1"/>
        <v>0</v>
      </c>
    </row>
    <row r="26" spans="1:14" ht="24" x14ac:dyDescent="0.25">
      <c r="A26" s="14">
        <v>23</v>
      </c>
      <c r="B26" s="6" t="s">
        <v>96</v>
      </c>
      <c r="C26" s="1" t="s">
        <v>97</v>
      </c>
      <c r="D26" s="1" t="s">
        <v>98</v>
      </c>
      <c r="E26" s="1" t="s">
        <v>11</v>
      </c>
      <c r="F26" s="1" t="s">
        <v>12</v>
      </c>
      <c r="G26" s="1">
        <v>888.4</v>
      </c>
      <c r="H26" s="1">
        <v>888.4</v>
      </c>
      <c r="I26" s="1">
        <v>841</v>
      </c>
      <c r="J26" s="2" t="s">
        <v>205</v>
      </c>
      <c r="K26" s="7"/>
      <c r="L26" s="3" t="s">
        <v>208</v>
      </c>
      <c r="M26" s="8">
        <f>ROUND((K26*L26),2)</f>
        <v>0</v>
      </c>
      <c r="N26" s="8">
        <f t="shared" si="1"/>
        <v>0</v>
      </c>
    </row>
    <row r="27" spans="1:14" x14ac:dyDescent="0.25">
      <c r="A27" s="14">
        <v>24</v>
      </c>
      <c r="B27" s="6" t="s">
        <v>102</v>
      </c>
      <c r="C27" s="1" t="s">
        <v>103</v>
      </c>
      <c r="D27" s="1" t="s">
        <v>104</v>
      </c>
      <c r="E27" s="1" t="s">
        <v>11</v>
      </c>
      <c r="F27" s="1" t="s">
        <v>12</v>
      </c>
      <c r="G27" s="1">
        <v>423.2</v>
      </c>
      <c r="H27" s="1">
        <v>423.2</v>
      </c>
      <c r="I27" s="1">
        <v>1073</v>
      </c>
      <c r="J27" s="2" t="s">
        <v>205</v>
      </c>
      <c r="K27" s="7"/>
      <c r="L27" s="3" t="s">
        <v>208</v>
      </c>
      <c r="M27" s="8">
        <f t="shared" si="0"/>
        <v>0</v>
      </c>
      <c r="N27" s="8">
        <f t="shared" si="1"/>
        <v>0</v>
      </c>
    </row>
    <row r="28" spans="1:14" ht="24" x14ac:dyDescent="0.25">
      <c r="A28" s="14">
        <v>25</v>
      </c>
      <c r="B28" s="6" t="s">
        <v>105</v>
      </c>
      <c r="C28" s="1" t="s">
        <v>106</v>
      </c>
      <c r="D28" s="1" t="s">
        <v>107</v>
      </c>
      <c r="E28" s="1" t="s">
        <v>11</v>
      </c>
      <c r="F28" s="1" t="s">
        <v>12</v>
      </c>
      <c r="G28" s="1">
        <v>1368.1</v>
      </c>
      <c r="H28" s="1">
        <v>1368.08</v>
      </c>
      <c r="I28" s="1">
        <v>2409.92</v>
      </c>
      <c r="J28" s="2" t="s">
        <v>205</v>
      </c>
      <c r="K28" s="7"/>
      <c r="L28" s="3" t="s">
        <v>208</v>
      </c>
      <c r="M28" s="8">
        <f t="shared" si="0"/>
        <v>0</v>
      </c>
      <c r="N28" s="8">
        <f t="shared" si="1"/>
        <v>0</v>
      </c>
    </row>
    <row r="29" spans="1:14" x14ac:dyDescent="0.25">
      <c r="A29" s="14">
        <v>26</v>
      </c>
      <c r="B29" s="6" t="s">
        <v>120</v>
      </c>
      <c r="C29" s="1" t="s">
        <v>121</v>
      </c>
      <c r="D29" s="1" t="s">
        <v>122</v>
      </c>
      <c r="E29" s="1" t="s">
        <v>11</v>
      </c>
      <c r="F29" s="1" t="s">
        <v>12</v>
      </c>
      <c r="G29" s="1">
        <v>1374</v>
      </c>
      <c r="H29" s="1">
        <v>1410</v>
      </c>
      <c r="I29" s="1">
        <v>4134.3900000000003</v>
      </c>
      <c r="J29" s="2" t="s">
        <v>228</v>
      </c>
      <c r="K29" s="7"/>
      <c r="L29" s="3" t="s">
        <v>208</v>
      </c>
      <c r="M29" s="8">
        <f t="shared" si="0"/>
        <v>0</v>
      </c>
      <c r="N29" s="8">
        <f t="shared" si="1"/>
        <v>0</v>
      </c>
    </row>
    <row r="30" spans="1:14" x14ac:dyDescent="0.25">
      <c r="A30" s="14">
        <v>27</v>
      </c>
      <c r="B30" s="6" t="s">
        <v>123</v>
      </c>
      <c r="C30" s="1" t="s">
        <v>124</v>
      </c>
      <c r="D30" s="1" t="s">
        <v>125</v>
      </c>
      <c r="E30" s="1" t="s">
        <v>11</v>
      </c>
      <c r="F30" s="1" t="s">
        <v>12</v>
      </c>
      <c r="G30" s="1">
        <v>1738</v>
      </c>
      <c r="H30" s="1">
        <v>2115.5</v>
      </c>
      <c r="I30" s="1">
        <v>5573.7</v>
      </c>
      <c r="J30" s="2" t="s">
        <v>232</v>
      </c>
      <c r="K30" s="7"/>
      <c r="L30" s="3" t="s">
        <v>208</v>
      </c>
      <c r="M30" s="8">
        <f t="shared" si="0"/>
        <v>0</v>
      </c>
      <c r="N30" s="8">
        <f t="shared" si="1"/>
        <v>0</v>
      </c>
    </row>
    <row r="31" spans="1:14" x14ac:dyDescent="0.25">
      <c r="A31" s="14">
        <v>28</v>
      </c>
      <c r="B31" s="6" t="s">
        <v>126</v>
      </c>
      <c r="C31" s="1" t="s">
        <v>127</v>
      </c>
      <c r="D31" s="1" t="s">
        <v>128</v>
      </c>
      <c r="E31" s="1" t="s">
        <v>11</v>
      </c>
      <c r="F31" s="1" t="s">
        <v>12</v>
      </c>
      <c r="G31" s="1">
        <v>3731</v>
      </c>
      <c r="H31" s="1">
        <v>1727</v>
      </c>
      <c r="I31" s="1">
        <v>3672.49</v>
      </c>
      <c r="J31" s="2" t="s">
        <v>228</v>
      </c>
      <c r="K31" s="7"/>
      <c r="L31" s="3" t="s">
        <v>208</v>
      </c>
      <c r="M31" s="8">
        <f t="shared" si="0"/>
        <v>0</v>
      </c>
      <c r="N31" s="8">
        <f t="shared" si="1"/>
        <v>0</v>
      </c>
    </row>
    <row r="32" spans="1:14" x14ac:dyDescent="0.25">
      <c r="A32" s="14">
        <v>29</v>
      </c>
      <c r="B32" s="6" t="s">
        <v>129</v>
      </c>
      <c r="C32" s="1" t="s">
        <v>130</v>
      </c>
      <c r="D32" s="1" t="s">
        <v>131</v>
      </c>
      <c r="E32" s="1" t="s">
        <v>11</v>
      </c>
      <c r="F32" s="1" t="s">
        <v>12</v>
      </c>
      <c r="G32" s="1">
        <v>2146</v>
      </c>
      <c r="H32" s="1">
        <v>2284.4</v>
      </c>
      <c r="I32" s="1">
        <v>3107</v>
      </c>
      <c r="J32" s="2" t="s">
        <v>206</v>
      </c>
      <c r="K32" s="7"/>
      <c r="L32" s="3" t="s">
        <v>208</v>
      </c>
      <c r="M32" s="8">
        <f t="shared" si="0"/>
        <v>0</v>
      </c>
      <c r="N32" s="8">
        <f t="shared" si="1"/>
        <v>0</v>
      </c>
    </row>
    <row r="33" spans="1:14" x14ac:dyDescent="0.25">
      <c r="A33" s="14">
        <v>30</v>
      </c>
      <c r="B33" s="6" t="s">
        <v>132</v>
      </c>
      <c r="C33" s="1" t="s">
        <v>133</v>
      </c>
      <c r="D33" s="1" t="s">
        <v>134</v>
      </c>
      <c r="E33" s="1" t="s">
        <v>11</v>
      </c>
      <c r="F33" s="1" t="s">
        <v>12</v>
      </c>
      <c r="G33" s="1">
        <v>1151.5</v>
      </c>
      <c r="H33" s="1">
        <v>1151.5</v>
      </c>
      <c r="I33" s="1">
        <v>2959</v>
      </c>
      <c r="J33" s="2" t="s">
        <v>205</v>
      </c>
      <c r="K33" s="7"/>
      <c r="L33" s="3" t="s">
        <v>208</v>
      </c>
      <c r="M33" s="8">
        <f t="shared" si="0"/>
        <v>0</v>
      </c>
      <c r="N33" s="8">
        <f t="shared" si="1"/>
        <v>0</v>
      </c>
    </row>
    <row r="34" spans="1:14" x14ac:dyDescent="0.25">
      <c r="A34" s="24">
        <v>31</v>
      </c>
      <c r="B34" s="26" t="s">
        <v>135</v>
      </c>
      <c r="C34" s="1" t="s">
        <v>136</v>
      </c>
      <c r="D34" s="1" t="s">
        <v>137</v>
      </c>
      <c r="E34" s="1" t="s">
        <v>11</v>
      </c>
      <c r="F34" s="1" t="s">
        <v>12</v>
      </c>
      <c r="G34" s="1">
        <v>1000</v>
      </c>
      <c r="H34" s="1">
        <v>1016</v>
      </c>
      <c r="I34" s="1">
        <v>3457</v>
      </c>
      <c r="J34" s="16" t="s">
        <v>205</v>
      </c>
      <c r="K34" s="18"/>
      <c r="L34" s="20" t="s">
        <v>208</v>
      </c>
      <c r="M34" s="22">
        <f t="shared" si="0"/>
        <v>0</v>
      </c>
      <c r="N34" s="22">
        <f t="shared" si="1"/>
        <v>0</v>
      </c>
    </row>
    <row r="35" spans="1:14" x14ac:dyDescent="0.25">
      <c r="A35" s="24"/>
      <c r="B35" s="27"/>
      <c r="C35" s="1" t="s">
        <v>203</v>
      </c>
      <c r="D35" s="1" t="s">
        <v>137</v>
      </c>
      <c r="E35" s="1" t="s">
        <v>11</v>
      </c>
      <c r="F35" s="1" t="s">
        <v>16</v>
      </c>
      <c r="G35" s="1">
        <v>100</v>
      </c>
      <c r="H35" s="1">
        <v>100</v>
      </c>
      <c r="I35" s="1">
        <v>98.26</v>
      </c>
      <c r="J35" s="17"/>
      <c r="K35" s="19"/>
      <c r="L35" s="21"/>
      <c r="M35" s="23">
        <f t="shared" si="0"/>
        <v>0</v>
      </c>
      <c r="N35" s="23">
        <f t="shared" si="1"/>
        <v>0</v>
      </c>
    </row>
    <row r="36" spans="1:14" x14ac:dyDescent="0.25">
      <c r="A36" s="14">
        <v>32</v>
      </c>
      <c r="B36" s="6" t="s">
        <v>138</v>
      </c>
      <c r="C36" s="1" t="s">
        <v>139</v>
      </c>
      <c r="D36" s="1" t="s">
        <v>140</v>
      </c>
      <c r="E36" s="1" t="s">
        <v>11</v>
      </c>
      <c r="F36" s="1" t="s">
        <v>12</v>
      </c>
      <c r="G36" s="1">
        <v>2260</v>
      </c>
      <c r="H36" s="1">
        <v>2260</v>
      </c>
      <c r="I36" s="1">
        <v>5627</v>
      </c>
      <c r="J36" s="2" t="s">
        <v>206</v>
      </c>
      <c r="K36" s="7"/>
      <c r="L36" s="3" t="s">
        <v>208</v>
      </c>
      <c r="M36" s="8">
        <f t="shared" si="0"/>
        <v>0</v>
      </c>
      <c r="N36" s="8">
        <f t="shared" si="1"/>
        <v>0</v>
      </c>
    </row>
    <row r="37" spans="1:14" ht="24" customHeight="1" x14ac:dyDescent="0.25">
      <c r="A37" s="24">
        <v>33</v>
      </c>
      <c r="B37" s="26" t="s">
        <v>141</v>
      </c>
      <c r="C37" s="3" t="s">
        <v>142</v>
      </c>
      <c r="D37" s="1" t="s">
        <v>143</v>
      </c>
      <c r="E37" s="1" t="s">
        <v>11</v>
      </c>
      <c r="F37" s="1" t="s">
        <v>12</v>
      </c>
      <c r="G37" s="1">
        <v>1283.6600000000001</v>
      </c>
      <c r="H37" s="1">
        <v>1283.6600000000001</v>
      </c>
      <c r="I37" s="1">
        <v>3900</v>
      </c>
      <c r="J37" s="16" t="s">
        <v>228</v>
      </c>
      <c r="K37" s="18"/>
      <c r="L37" s="20" t="s">
        <v>208</v>
      </c>
      <c r="M37" s="22">
        <f t="shared" si="0"/>
        <v>0</v>
      </c>
      <c r="N37" s="22">
        <f t="shared" si="1"/>
        <v>0</v>
      </c>
    </row>
    <row r="38" spans="1:14" ht="24" customHeight="1" x14ac:dyDescent="0.25">
      <c r="A38" s="24"/>
      <c r="B38" s="27"/>
      <c r="C38" s="3" t="s">
        <v>144</v>
      </c>
      <c r="D38" s="1" t="s">
        <v>145</v>
      </c>
      <c r="E38" s="1" t="s">
        <v>11</v>
      </c>
      <c r="F38" s="1" t="s">
        <v>16</v>
      </c>
      <c r="G38" s="1">
        <v>900</v>
      </c>
      <c r="H38" s="1">
        <v>820</v>
      </c>
      <c r="I38" s="1">
        <v>2237</v>
      </c>
      <c r="J38" s="17"/>
      <c r="K38" s="19"/>
      <c r="L38" s="21"/>
      <c r="M38" s="23">
        <f t="shared" si="0"/>
        <v>0</v>
      </c>
      <c r="N38" s="23">
        <f t="shared" si="1"/>
        <v>0</v>
      </c>
    </row>
    <row r="39" spans="1:14" x14ac:dyDescent="0.25">
      <c r="A39" s="14">
        <v>34</v>
      </c>
      <c r="B39" s="6" t="s">
        <v>146</v>
      </c>
      <c r="C39" s="1" t="s">
        <v>147</v>
      </c>
      <c r="D39" s="1" t="s">
        <v>148</v>
      </c>
      <c r="E39" s="1" t="s">
        <v>11</v>
      </c>
      <c r="F39" s="1" t="s">
        <v>12</v>
      </c>
      <c r="G39" s="1">
        <v>3562</v>
      </c>
      <c r="H39" s="1">
        <v>1356</v>
      </c>
      <c r="I39" s="1">
        <v>16575</v>
      </c>
      <c r="J39" s="2" t="s">
        <v>205</v>
      </c>
      <c r="K39" s="7"/>
      <c r="L39" s="3" t="s">
        <v>208</v>
      </c>
      <c r="M39" s="8">
        <f t="shared" si="0"/>
        <v>0</v>
      </c>
      <c r="N39" s="8">
        <f t="shared" si="1"/>
        <v>0</v>
      </c>
    </row>
    <row r="40" spans="1:14" x14ac:dyDescent="0.25">
      <c r="A40" s="14">
        <v>35</v>
      </c>
      <c r="B40" s="6" t="s">
        <v>149</v>
      </c>
      <c r="C40" s="1" t="s">
        <v>150</v>
      </c>
      <c r="D40" s="1" t="s">
        <v>48</v>
      </c>
      <c r="E40" s="1" t="s">
        <v>11</v>
      </c>
      <c r="F40" s="1" t="s">
        <v>12</v>
      </c>
      <c r="G40" s="1">
        <v>1290</v>
      </c>
      <c r="H40" s="1">
        <v>1290</v>
      </c>
      <c r="I40" s="1">
        <v>2998</v>
      </c>
      <c r="J40" s="2" t="s">
        <v>205</v>
      </c>
      <c r="K40" s="7"/>
      <c r="L40" s="3" t="s">
        <v>208</v>
      </c>
      <c r="M40" s="8">
        <f t="shared" si="0"/>
        <v>0</v>
      </c>
      <c r="N40" s="8">
        <f t="shared" si="1"/>
        <v>0</v>
      </c>
    </row>
    <row r="41" spans="1:14" x14ac:dyDescent="0.25">
      <c r="A41" s="14">
        <v>36</v>
      </c>
      <c r="B41" s="6" t="s">
        <v>151</v>
      </c>
      <c r="C41" s="1" t="s">
        <v>152</v>
      </c>
      <c r="D41" s="1" t="s">
        <v>148</v>
      </c>
      <c r="E41" s="1" t="s">
        <v>11</v>
      </c>
      <c r="F41" s="1" t="s">
        <v>12</v>
      </c>
      <c r="G41" s="1">
        <v>906</v>
      </c>
      <c r="H41" s="1">
        <v>1248</v>
      </c>
      <c r="I41" s="1">
        <v>3200</v>
      </c>
      <c r="J41" s="2" t="s">
        <v>205</v>
      </c>
      <c r="K41" s="7"/>
      <c r="L41" s="3" t="s">
        <v>208</v>
      </c>
      <c r="M41" s="8">
        <f t="shared" si="0"/>
        <v>0</v>
      </c>
      <c r="N41" s="8">
        <f t="shared" si="1"/>
        <v>0</v>
      </c>
    </row>
    <row r="42" spans="1:14" ht="24" x14ac:dyDescent="0.25">
      <c r="A42" s="14">
        <v>37</v>
      </c>
      <c r="B42" s="6" t="s">
        <v>153</v>
      </c>
      <c r="C42" s="1" t="s">
        <v>154</v>
      </c>
      <c r="D42" s="1" t="s">
        <v>155</v>
      </c>
      <c r="E42" s="1" t="s">
        <v>11</v>
      </c>
      <c r="F42" s="1" t="s">
        <v>12</v>
      </c>
      <c r="G42" s="1">
        <v>1683</v>
      </c>
      <c r="H42" s="1">
        <v>2046</v>
      </c>
      <c r="I42" s="1">
        <v>2847.6</v>
      </c>
      <c r="J42" s="2" t="s">
        <v>206</v>
      </c>
      <c r="K42" s="7"/>
      <c r="L42" s="3" t="s">
        <v>208</v>
      </c>
      <c r="M42" s="8">
        <f t="shared" si="0"/>
        <v>0</v>
      </c>
      <c r="N42" s="8">
        <f t="shared" si="1"/>
        <v>0</v>
      </c>
    </row>
    <row r="43" spans="1:14" x14ac:dyDescent="0.25">
      <c r="A43" s="14">
        <v>38</v>
      </c>
      <c r="B43" s="6" t="s">
        <v>156</v>
      </c>
      <c r="C43" s="1" t="s">
        <v>157</v>
      </c>
      <c r="D43" s="1" t="s">
        <v>158</v>
      </c>
      <c r="E43" s="1" t="s">
        <v>11</v>
      </c>
      <c r="F43" s="1" t="s">
        <v>12</v>
      </c>
      <c r="G43" s="1">
        <v>1350</v>
      </c>
      <c r="H43" s="1">
        <v>1350</v>
      </c>
      <c r="I43" s="1">
        <v>2999.5</v>
      </c>
      <c r="J43" s="2" t="s">
        <v>206</v>
      </c>
      <c r="K43" s="7"/>
      <c r="L43" s="3" t="s">
        <v>208</v>
      </c>
      <c r="M43" s="8">
        <f t="shared" si="0"/>
        <v>0</v>
      </c>
      <c r="N43" s="8">
        <f t="shared" si="1"/>
        <v>0</v>
      </c>
    </row>
    <row r="44" spans="1:14" ht="24" x14ac:dyDescent="0.25">
      <c r="A44" s="14">
        <v>39</v>
      </c>
      <c r="B44" s="6" t="s">
        <v>159</v>
      </c>
      <c r="C44" s="1" t="s">
        <v>160</v>
      </c>
      <c r="D44" s="1" t="s">
        <v>161</v>
      </c>
      <c r="E44" s="1" t="s">
        <v>11</v>
      </c>
      <c r="F44" s="1" t="s">
        <v>12</v>
      </c>
      <c r="G44" s="1">
        <v>1580</v>
      </c>
      <c r="H44" s="1">
        <v>1550</v>
      </c>
      <c r="I44" s="1">
        <v>2731</v>
      </c>
      <c r="J44" s="2" t="s">
        <v>205</v>
      </c>
      <c r="K44" s="7"/>
      <c r="L44" s="3" t="s">
        <v>208</v>
      </c>
      <c r="M44" s="8">
        <f t="shared" si="0"/>
        <v>0</v>
      </c>
      <c r="N44" s="8">
        <f t="shared" si="1"/>
        <v>0</v>
      </c>
    </row>
    <row r="45" spans="1:14" x14ac:dyDescent="0.25">
      <c r="A45" s="14">
        <v>40</v>
      </c>
      <c r="B45" s="6" t="s">
        <v>162</v>
      </c>
      <c r="C45" s="1" t="s">
        <v>163</v>
      </c>
      <c r="D45" s="1" t="s">
        <v>90</v>
      </c>
      <c r="E45" s="1" t="s">
        <v>11</v>
      </c>
      <c r="F45" s="1" t="s">
        <v>12</v>
      </c>
      <c r="G45" s="1">
        <v>1971</v>
      </c>
      <c r="H45" s="1">
        <v>1971</v>
      </c>
      <c r="I45" s="1">
        <v>4176.6000000000004</v>
      </c>
      <c r="J45" s="2" t="s">
        <v>232</v>
      </c>
      <c r="K45" s="7"/>
      <c r="L45" s="3" t="s">
        <v>208</v>
      </c>
      <c r="M45" s="8">
        <f t="shared" si="0"/>
        <v>0</v>
      </c>
      <c r="N45" s="8">
        <f t="shared" si="1"/>
        <v>0</v>
      </c>
    </row>
    <row r="46" spans="1:14" x14ac:dyDescent="0.25">
      <c r="A46" s="14">
        <v>41</v>
      </c>
      <c r="B46" s="6" t="s">
        <v>164</v>
      </c>
      <c r="C46" s="1" t="s">
        <v>165</v>
      </c>
      <c r="D46" s="1" t="s">
        <v>166</v>
      </c>
      <c r="E46" s="1" t="s">
        <v>11</v>
      </c>
      <c r="F46" s="1" t="s">
        <v>12</v>
      </c>
      <c r="G46" s="1">
        <v>1522.6</v>
      </c>
      <c r="H46" s="1">
        <v>1746</v>
      </c>
      <c r="I46" s="1">
        <v>5776</v>
      </c>
      <c r="J46" s="2" t="s">
        <v>228</v>
      </c>
      <c r="K46" s="7"/>
      <c r="L46" s="3" t="s">
        <v>208</v>
      </c>
      <c r="M46" s="8">
        <f t="shared" si="0"/>
        <v>0</v>
      </c>
      <c r="N46" s="8">
        <f t="shared" si="1"/>
        <v>0</v>
      </c>
    </row>
    <row r="47" spans="1:14" x14ac:dyDescent="0.25">
      <c r="A47" s="14">
        <v>42</v>
      </c>
      <c r="B47" s="6" t="s">
        <v>167</v>
      </c>
      <c r="C47" s="1" t="s">
        <v>168</v>
      </c>
      <c r="D47" s="1" t="s">
        <v>15</v>
      </c>
      <c r="E47" s="1" t="s">
        <v>11</v>
      </c>
      <c r="F47" s="1" t="s">
        <v>12</v>
      </c>
      <c r="G47" s="1">
        <v>1950</v>
      </c>
      <c r="H47" s="1">
        <v>1627</v>
      </c>
      <c r="I47" s="1">
        <v>4008</v>
      </c>
      <c r="J47" s="2" t="s">
        <v>230</v>
      </c>
      <c r="K47" s="7"/>
      <c r="L47" s="3" t="s">
        <v>208</v>
      </c>
      <c r="M47" s="8">
        <f t="shared" si="0"/>
        <v>0</v>
      </c>
      <c r="N47" s="8">
        <f t="shared" si="1"/>
        <v>0</v>
      </c>
    </row>
    <row r="48" spans="1:14" ht="15.75" customHeight="1" x14ac:dyDescent="0.25">
      <c r="A48" s="47">
        <v>43</v>
      </c>
      <c r="B48" s="26" t="s">
        <v>169</v>
      </c>
      <c r="C48" s="20" t="s">
        <v>170</v>
      </c>
      <c r="D48" s="28" t="s">
        <v>171</v>
      </c>
      <c r="E48" s="28" t="s">
        <v>11</v>
      </c>
      <c r="F48" s="1" t="s">
        <v>12</v>
      </c>
      <c r="G48" s="1">
        <v>1350</v>
      </c>
      <c r="H48" s="1">
        <v>1100</v>
      </c>
      <c r="I48" s="1">
        <v>3359</v>
      </c>
      <c r="J48" s="16" t="s">
        <v>205</v>
      </c>
      <c r="K48" s="41"/>
      <c r="L48" s="43" t="s">
        <v>208</v>
      </c>
      <c r="M48" s="22">
        <f t="shared" si="0"/>
        <v>0</v>
      </c>
      <c r="N48" s="22">
        <f t="shared" si="1"/>
        <v>0</v>
      </c>
    </row>
    <row r="49" spans="1:14" ht="14.25" customHeight="1" x14ac:dyDescent="0.25">
      <c r="A49" s="48"/>
      <c r="B49" s="27"/>
      <c r="C49" s="21"/>
      <c r="D49" s="29"/>
      <c r="E49" s="29"/>
      <c r="F49" s="1" t="s">
        <v>220</v>
      </c>
      <c r="G49" s="1" t="s">
        <v>222</v>
      </c>
      <c r="H49" s="1" t="s">
        <v>223</v>
      </c>
      <c r="I49" s="1" t="s">
        <v>224</v>
      </c>
      <c r="J49" s="17"/>
      <c r="K49" s="42"/>
      <c r="L49" s="44"/>
      <c r="M49" s="23"/>
      <c r="N49" s="23"/>
    </row>
    <row r="50" spans="1:14" x14ac:dyDescent="0.25">
      <c r="A50" s="14">
        <v>44</v>
      </c>
      <c r="B50" s="6" t="s">
        <v>201</v>
      </c>
      <c r="C50" s="1" t="s">
        <v>202</v>
      </c>
      <c r="D50" s="1" t="s">
        <v>219</v>
      </c>
      <c r="E50" s="1" t="s">
        <v>11</v>
      </c>
      <c r="F50" s="1" t="s">
        <v>12</v>
      </c>
      <c r="G50" s="1">
        <v>3618</v>
      </c>
      <c r="H50" s="1">
        <v>3773</v>
      </c>
      <c r="I50" s="1">
        <v>7707.91</v>
      </c>
      <c r="J50" s="2" t="s">
        <v>206</v>
      </c>
      <c r="K50" s="7"/>
      <c r="L50" s="3" t="s">
        <v>208</v>
      </c>
      <c r="M50" s="8">
        <f t="shared" si="0"/>
        <v>0</v>
      </c>
      <c r="N50" s="8">
        <f t="shared" si="1"/>
        <v>0</v>
      </c>
    </row>
    <row r="51" spans="1:14" x14ac:dyDescent="0.25">
      <c r="A51" s="33">
        <v>45</v>
      </c>
      <c r="B51" s="26" t="s">
        <v>17</v>
      </c>
      <c r="C51" s="20" t="s">
        <v>18</v>
      </c>
      <c r="D51" s="28" t="s">
        <v>19</v>
      </c>
      <c r="E51" s="28" t="s">
        <v>11</v>
      </c>
      <c r="F51" s="1" t="s">
        <v>12</v>
      </c>
      <c r="G51" s="1">
        <v>3568.4</v>
      </c>
      <c r="H51" s="1">
        <v>3409.4</v>
      </c>
      <c r="I51" s="1">
        <v>8084</v>
      </c>
      <c r="J51" s="16" t="s">
        <v>231</v>
      </c>
      <c r="K51" s="18"/>
      <c r="L51" s="20" t="s">
        <v>208</v>
      </c>
      <c r="M51" s="22">
        <f t="shared" si="0"/>
        <v>0</v>
      </c>
      <c r="N51" s="22">
        <f t="shared" si="1"/>
        <v>0</v>
      </c>
    </row>
    <row r="52" spans="1:14" x14ac:dyDescent="0.25">
      <c r="A52" s="34"/>
      <c r="B52" s="27"/>
      <c r="C52" s="21"/>
      <c r="D52" s="29"/>
      <c r="E52" s="29"/>
      <c r="F52" s="1" t="s">
        <v>16</v>
      </c>
      <c r="G52" s="1">
        <v>100</v>
      </c>
      <c r="H52" s="1">
        <v>98</v>
      </c>
      <c r="I52" s="1">
        <v>78</v>
      </c>
      <c r="J52" s="17"/>
      <c r="K52" s="19"/>
      <c r="L52" s="21"/>
      <c r="M52" s="23"/>
      <c r="N52" s="23"/>
    </row>
    <row r="53" spans="1:14" x14ac:dyDescent="0.25">
      <c r="A53" s="14">
        <v>46</v>
      </c>
      <c r="B53" s="6" t="s">
        <v>20</v>
      </c>
      <c r="C53" s="1" t="s">
        <v>21</v>
      </c>
      <c r="D53" s="1" t="s">
        <v>22</v>
      </c>
      <c r="E53" s="1" t="s">
        <v>11</v>
      </c>
      <c r="F53" s="1" t="s">
        <v>12</v>
      </c>
      <c r="G53" s="1">
        <v>381</v>
      </c>
      <c r="H53" s="1">
        <v>409.1</v>
      </c>
      <c r="I53" s="1">
        <v>1345.16</v>
      </c>
      <c r="J53" s="2" t="s">
        <v>228</v>
      </c>
      <c r="K53" s="7"/>
      <c r="L53" s="3" t="s">
        <v>208</v>
      </c>
      <c r="M53" s="8">
        <f t="shared" si="0"/>
        <v>0</v>
      </c>
      <c r="N53" s="8">
        <f t="shared" si="1"/>
        <v>0</v>
      </c>
    </row>
    <row r="54" spans="1:14" ht="24" x14ac:dyDescent="0.25">
      <c r="A54" s="14">
        <v>47</v>
      </c>
      <c r="B54" s="6" t="s">
        <v>23</v>
      </c>
      <c r="C54" s="1" t="s">
        <v>24</v>
      </c>
      <c r="D54" s="1" t="s">
        <v>25</v>
      </c>
      <c r="E54" s="1" t="s">
        <v>11</v>
      </c>
      <c r="F54" s="1" t="s">
        <v>12</v>
      </c>
      <c r="G54" s="1">
        <v>2067</v>
      </c>
      <c r="H54" s="1">
        <v>2067.2600000000002</v>
      </c>
      <c r="I54" s="1">
        <v>2760</v>
      </c>
      <c r="J54" s="2" t="s">
        <v>206</v>
      </c>
      <c r="K54" s="7"/>
      <c r="L54" s="3" t="s">
        <v>208</v>
      </c>
      <c r="M54" s="8">
        <f t="shared" si="0"/>
        <v>0</v>
      </c>
      <c r="N54" s="8">
        <f t="shared" si="1"/>
        <v>0</v>
      </c>
    </row>
    <row r="55" spans="1:14" x14ac:dyDescent="0.25">
      <c r="A55" s="14">
        <v>48</v>
      </c>
      <c r="B55" s="6" t="s">
        <v>26</v>
      </c>
      <c r="C55" s="1" t="s">
        <v>27</v>
      </c>
      <c r="D55" s="1" t="s">
        <v>28</v>
      </c>
      <c r="E55" s="1" t="s">
        <v>11</v>
      </c>
      <c r="F55" s="1" t="s">
        <v>12</v>
      </c>
      <c r="G55" s="1">
        <v>1463.5</v>
      </c>
      <c r="H55" s="1">
        <v>1463.5</v>
      </c>
      <c r="I55" s="1">
        <v>3329.7</v>
      </c>
      <c r="J55" s="2" t="s">
        <v>228</v>
      </c>
      <c r="K55" s="7"/>
      <c r="L55" s="3" t="s">
        <v>208</v>
      </c>
      <c r="M55" s="8">
        <f t="shared" si="0"/>
        <v>0</v>
      </c>
      <c r="N55" s="8">
        <f t="shared" si="1"/>
        <v>0</v>
      </c>
    </row>
    <row r="56" spans="1:14" ht="36" x14ac:dyDescent="0.25">
      <c r="A56" s="14">
        <v>49</v>
      </c>
      <c r="B56" s="6" t="s">
        <v>29</v>
      </c>
      <c r="C56" s="1" t="s">
        <v>30</v>
      </c>
      <c r="D56" s="1" t="s">
        <v>31</v>
      </c>
      <c r="E56" s="1" t="s">
        <v>11</v>
      </c>
      <c r="F56" s="1" t="s">
        <v>12</v>
      </c>
      <c r="G56" s="1">
        <v>5182.6000000000004</v>
      </c>
      <c r="H56" s="1">
        <v>2138</v>
      </c>
      <c r="I56" s="1">
        <v>7218</v>
      </c>
      <c r="J56" s="2" t="s">
        <v>230</v>
      </c>
      <c r="K56" s="7"/>
      <c r="L56" s="3" t="s">
        <v>208</v>
      </c>
      <c r="M56" s="8">
        <f t="shared" si="0"/>
        <v>0</v>
      </c>
      <c r="N56" s="8">
        <f t="shared" si="1"/>
        <v>0</v>
      </c>
    </row>
    <row r="57" spans="1:14" ht="24" x14ac:dyDescent="0.25">
      <c r="A57" s="14">
        <v>50</v>
      </c>
      <c r="B57" s="6" t="s">
        <v>32</v>
      </c>
      <c r="C57" s="1" t="s">
        <v>33</v>
      </c>
      <c r="D57" s="1" t="s">
        <v>218</v>
      </c>
      <c r="E57" s="1" t="s">
        <v>11</v>
      </c>
      <c r="F57" s="1" t="s">
        <v>12</v>
      </c>
      <c r="G57" s="1">
        <v>1376.08</v>
      </c>
      <c r="H57" s="1">
        <v>1410</v>
      </c>
      <c r="I57" s="1">
        <v>2567.89</v>
      </c>
      <c r="J57" s="2" t="s">
        <v>205</v>
      </c>
      <c r="K57" s="7"/>
      <c r="L57" s="3" t="s">
        <v>208</v>
      </c>
      <c r="M57" s="8">
        <f t="shared" si="0"/>
        <v>0</v>
      </c>
      <c r="N57" s="8">
        <f t="shared" si="1"/>
        <v>0</v>
      </c>
    </row>
    <row r="58" spans="1:14" x14ac:dyDescent="0.25">
      <c r="A58" s="14">
        <v>51</v>
      </c>
      <c r="B58" s="6" t="s">
        <v>40</v>
      </c>
      <c r="C58" s="1" t="s">
        <v>41</v>
      </c>
      <c r="D58" s="1" t="s">
        <v>42</v>
      </c>
      <c r="E58" s="1" t="s">
        <v>11</v>
      </c>
      <c r="F58" s="1" t="s">
        <v>12</v>
      </c>
      <c r="G58" s="1">
        <v>1944.8</v>
      </c>
      <c r="H58" s="1">
        <v>1944.8</v>
      </c>
      <c r="I58" s="1">
        <v>3270.8</v>
      </c>
      <c r="J58" s="2" t="s">
        <v>228</v>
      </c>
      <c r="K58" s="7"/>
      <c r="L58" s="3" t="s">
        <v>208</v>
      </c>
      <c r="M58" s="8">
        <f t="shared" si="0"/>
        <v>0</v>
      </c>
      <c r="N58" s="8">
        <f t="shared" si="1"/>
        <v>0</v>
      </c>
    </row>
    <row r="59" spans="1:14" ht="24" x14ac:dyDescent="0.25">
      <c r="A59" s="14">
        <v>52</v>
      </c>
      <c r="B59" s="6" t="s">
        <v>34</v>
      </c>
      <c r="C59" s="1" t="s">
        <v>35</v>
      </c>
      <c r="D59" s="1" t="s">
        <v>36</v>
      </c>
      <c r="E59" s="1" t="s">
        <v>11</v>
      </c>
      <c r="F59" s="1" t="s">
        <v>12</v>
      </c>
      <c r="G59" s="1">
        <v>1298</v>
      </c>
      <c r="H59" s="1">
        <v>1298</v>
      </c>
      <c r="I59" s="1">
        <v>4266.8999999999996</v>
      </c>
      <c r="J59" s="2" t="s">
        <v>205</v>
      </c>
      <c r="K59" s="7"/>
      <c r="L59" s="3" t="s">
        <v>208</v>
      </c>
      <c r="M59" s="8">
        <f t="shared" si="0"/>
        <v>0</v>
      </c>
      <c r="N59" s="8">
        <f t="shared" si="1"/>
        <v>0</v>
      </c>
    </row>
    <row r="60" spans="1:14" x14ac:dyDescent="0.25">
      <c r="A60" s="14">
        <v>53</v>
      </c>
      <c r="B60" s="6" t="s">
        <v>37</v>
      </c>
      <c r="C60" s="1" t="s">
        <v>38</v>
      </c>
      <c r="D60" s="1" t="s">
        <v>39</v>
      </c>
      <c r="E60" s="1" t="s">
        <v>11</v>
      </c>
      <c r="F60" s="1" t="s">
        <v>12</v>
      </c>
      <c r="G60" s="1">
        <v>652</v>
      </c>
      <c r="H60" s="1">
        <v>652</v>
      </c>
      <c r="I60" s="1">
        <v>2468</v>
      </c>
      <c r="J60" s="2" t="s">
        <v>205</v>
      </c>
      <c r="K60" s="7"/>
      <c r="L60" s="3" t="s">
        <v>208</v>
      </c>
      <c r="M60" s="8">
        <f t="shared" si="0"/>
        <v>0</v>
      </c>
      <c r="N60" s="8">
        <f t="shared" si="1"/>
        <v>0</v>
      </c>
    </row>
    <row r="61" spans="1:14" x14ac:dyDescent="0.25">
      <c r="A61" s="14">
        <v>54</v>
      </c>
      <c r="B61" s="6" t="s">
        <v>181</v>
      </c>
      <c r="C61" s="1" t="s">
        <v>182</v>
      </c>
      <c r="D61" s="1" t="s">
        <v>183</v>
      </c>
      <c r="E61" s="1" t="s">
        <v>11</v>
      </c>
      <c r="F61" s="1" t="s">
        <v>12</v>
      </c>
      <c r="G61" s="1">
        <v>1463</v>
      </c>
      <c r="H61" s="1">
        <v>1463</v>
      </c>
      <c r="I61" s="1">
        <v>3329</v>
      </c>
      <c r="J61" s="2" t="s">
        <v>205</v>
      </c>
      <c r="K61" s="7"/>
      <c r="L61" s="3" t="s">
        <v>208</v>
      </c>
      <c r="M61" s="8">
        <f t="shared" si="0"/>
        <v>0</v>
      </c>
      <c r="N61" s="8">
        <f t="shared" si="1"/>
        <v>0</v>
      </c>
    </row>
    <row r="62" spans="1:14" x14ac:dyDescent="0.25">
      <c r="A62" s="14">
        <v>55</v>
      </c>
      <c r="B62" s="6" t="s">
        <v>184</v>
      </c>
      <c r="C62" s="1" t="s">
        <v>185</v>
      </c>
      <c r="D62" s="1" t="s">
        <v>137</v>
      </c>
      <c r="E62" s="1" t="s">
        <v>11</v>
      </c>
      <c r="F62" s="1" t="s">
        <v>12</v>
      </c>
      <c r="G62" s="1">
        <v>811.48</v>
      </c>
      <c r="H62" s="1">
        <v>1037</v>
      </c>
      <c r="I62" s="1">
        <v>3260.01</v>
      </c>
      <c r="J62" s="2" t="s">
        <v>228</v>
      </c>
      <c r="K62" s="7"/>
      <c r="L62" s="3" t="s">
        <v>208</v>
      </c>
      <c r="M62" s="8">
        <f t="shared" si="0"/>
        <v>0</v>
      </c>
      <c r="N62" s="8">
        <f t="shared" si="1"/>
        <v>0</v>
      </c>
    </row>
    <row r="63" spans="1:14" x14ac:dyDescent="0.25">
      <c r="A63" s="47">
        <v>56</v>
      </c>
      <c r="B63" s="26" t="s">
        <v>13</v>
      </c>
      <c r="C63" s="49" t="s">
        <v>14</v>
      </c>
      <c r="D63" s="26" t="s">
        <v>15</v>
      </c>
      <c r="E63" s="26" t="s">
        <v>11</v>
      </c>
      <c r="F63" s="1" t="s">
        <v>12</v>
      </c>
      <c r="G63" s="1">
        <v>3568</v>
      </c>
      <c r="H63" s="1">
        <v>3568</v>
      </c>
      <c r="I63" s="1">
        <v>7366</v>
      </c>
      <c r="J63" s="16" t="s">
        <v>230</v>
      </c>
      <c r="K63" s="41"/>
      <c r="L63" s="43" t="s">
        <v>208</v>
      </c>
      <c r="M63" s="45">
        <f t="shared" si="0"/>
        <v>0</v>
      </c>
      <c r="N63" s="45">
        <f t="shared" ref="N63:N66" si="2">K63+M63</f>
        <v>0</v>
      </c>
    </row>
    <row r="64" spans="1:14" x14ac:dyDescent="0.25">
      <c r="A64" s="48"/>
      <c r="B64" s="27"/>
      <c r="C64" s="50"/>
      <c r="D64" s="27"/>
      <c r="E64" s="27"/>
      <c r="F64" s="1" t="s">
        <v>16</v>
      </c>
      <c r="G64" s="1" t="s">
        <v>225</v>
      </c>
      <c r="H64" s="1" t="s">
        <v>226</v>
      </c>
      <c r="I64" s="1" t="s">
        <v>227</v>
      </c>
      <c r="J64" s="17"/>
      <c r="K64" s="42"/>
      <c r="L64" s="44"/>
      <c r="M64" s="46"/>
      <c r="N64" s="46"/>
    </row>
    <row r="65" spans="1:14" x14ac:dyDescent="0.25">
      <c r="A65" s="14">
        <v>57</v>
      </c>
      <c r="B65" s="6" t="s">
        <v>172</v>
      </c>
      <c r="C65" s="1" t="s">
        <v>173</v>
      </c>
      <c r="D65" s="1" t="s">
        <v>174</v>
      </c>
      <c r="E65" s="1" t="s">
        <v>11</v>
      </c>
      <c r="F65" s="1" t="s">
        <v>12</v>
      </c>
      <c r="G65" s="1">
        <v>1500</v>
      </c>
      <c r="H65" s="1">
        <v>1340</v>
      </c>
      <c r="I65" s="1">
        <v>3268.5</v>
      </c>
      <c r="J65" s="2" t="s">
        <v>205</v>
      </c>
      <c r="K65" s="7"/>
      <c r="L65" s="3" t="s">
        <v>208</v>
      </c>
      <c r="M65" s="8">
        <f>ROUND((K65*L65),2)</f>
        <v>0</v>
      </c>
      <c r="N65" s="8">
        <f t="shared" si="2"/>
        <v>0</v>
      </c>
    </row>
    <row r="66" spans="1:14" ht="24" x14ac:dyDescent="0.25">
      <c r="A66" s="14">
        <v>58</v>
      </c>
      <c r="B66" s="6" t="s">
        <v>186</v>
      </c>
      <c r="C66" s="1" t="s">
        <v>187</v>
      </c>
      <c r="D66" s="1" t="s">
        <v>188</v>
      </c>
      <c r="E66" s="1" t="s">
        <v>11</v>
      </c>
      <c r="F66" s="1" t="s">
        <v>12</v>
      </c>
      <c r="G66" s="1">
        <v>4817</v>
      </c>
      <c r="H66" s="1">
        <v>4817</v>
      </c>
      <c r="I66" s="1">
        <v>13483.35</v>
      </c>
      <c r="J66" s="2" t="s">
        <v>206</v>
      </c>
      <c r="K66" s="7"/>
      <c r="L66" s="3" t="s">
        <v>208</v>
      </c>
      <c r="M66" s="8">
        <f>ROUND((K66*L66),2)</f>
        <v>0</v>
      </c>
      <c r="N66" s="8">
        <f t="shared" si="2"/>
        <v>0</v>
      </c>
    </row>
    <row r="67" spans="1:14" ht="15" customHeight="1" x14ac:dyDescent="0.25">
      <c r="A67" s="24">
        <v>59</v>
      </c>
      <c r="B67" s="26" t="s">
        <v>198</v>
      </c>
      <c r="C67" s="28" t="s">
        <v>199</v>
      </c>
      <c r="D67" s="28" t="s">
        <v>200</v>
      </c>
      <c r="E67" s="28" t="s">
        <v>11</v>
      </c>
      <c r="F67" s="1" t="s">
        <v>12</v>
      </c>
      <c r="G67" s="1">
        <v>1159</v>
      </c>
      <c r="H67" s="1">
        <v>1159</v>
      </c>
      <c r="I67" s="1">
        <v>3470</v>
      </c>
      <c r="J67" s="16" t="s">
        <v>206</v>
      </c>
      <c r="K67" s="18"/>
      <c r="L67" s="20" t="s">
        <v>208</v>
      </c>
      <c r="M67" s="22">
        <f t="shared" ref="M67:M68" si="3">ROUND((K67*L67),2)</f>
        <v>0</v>
      </c>
      <c r="N67" s="22">
        <f t="shared" ref="N67:N75" si="4">K67+M67</f>
        <v>0</v>
      </c>
    </row>
    <row r="68" spans="1:14" ht="12.75" customHeight="1" x14ac:dyDescent="0.25">
      <c r="A68" s="24"/>
      <c r="B68" s="27"/>
      <c r="C68" s="29"/>
      <c r="D68" s="29"/>
      <c r="E68" s="29"/>
      <c r="F68" s="1" t="s">
        <v>16</v>
      </c>
      <c r="G68" s="1">
        <v>688</v>
      </c>
      <c r="H68" s="1">
        <v>688</v>
      </c>
      <c r="I68" s="1">
        <v>2000</v>
      </c>
      <c r="J68" s="17"/>
      <c r="K68" s="19"/>
      <c r="L68" s="21"/>
      <c r="M68" s="23">
        <f t="shared" si="3"/>
        <v>0</v>
      </c>
      <c r="N68" s="23">
        <f t="shared" si="4"/>
        <v>0</v>
      </c>
    </row>
    <row r="69" spans="1:14" ht="19.5" customHeight="1" x14ac:dyDescent="0.25">
      <c r="A69" s="33">
        <v>60</v>
      </c>
      <c r="B69" s="26" t="s">
        <v>189</v>
      </c>
      <c r="C69" s="20" t="s">
        <v>190</v>
      </c>
      <c r="D69" s="28" t="s">
        <v>191</v>
      </c>
      <c r="E69" s="28" t="s">
        <v>11</v>
      </c>
      <c r="F69" s="1" t="s">
        <v>12</v>
      </c>
      <c r="G69" s="1">
        <v>5637.45</v>
      </c>
      <c r="H69" s="1">
        <v>5628.09</v>
      </c>
      <c r="I69" s="1">
        <v>9780.01</v>
      </c>
      <c r="J69" s="16" t="s">
        <v>206</v>
      </c>
      <c r="K69" s="18"/>
      <c r="L69" s="20" t="s">
        <v>208</v>
      </c>
      <c r="M69" s="22">
        <f>ROUND((K69*L69),2)</f>
        <v>0</v>
      </c>
      <c r="N69" s="22">
        <f t="shared" si="4"/>
        <v>0</v>
      </c>
    </row>
    <row r="70" spans="1:14" x14ac:dyDescent="0.25">
      <c r="A70" s="35"/>
      <c r="B70" s="36"/>
      <c r="C70" s="38"/>
      <c r="D70" s="37"/>
      <c r="E70" s="37"/>
      <c r="F70" s="1" t="s">
        <v>16</v>
      </c>
      <c r="G70" s="1">
        <v>507</v>
      </c>
      <c r="H70" s="1">
        <v>506</v>
      </c>
      <c r="I70" s="1">
        <v>483.64</v>
      </c>
      <c r="J70" s="39"/>
      <c r="K70" s="40"/>
      <c r="L70" s="38"/>
      <c r="M70" s="32"/>
      <c r="N70" s="32"/>
    </row>
    <row r="71" spans="1:14" x14ac:dyDescent="0.25">
      <c r="A71" s="35"/>
      <c r="B71" s="36"/>
      <c r="C71" s="38"/>
      <c r="D71" s="37"/>
      <c r="E71" s="37"/>
      <c r="F71" s="1" t="s">
        <v>16</v>
      </c>
      <c r="G71" s="1">
        <v>297.97000000000003</v>
      </c>
      <c r="H71" s="1">
        <v>235</v>
      </c>
      <c r="I71" s="1">
        <v>200</v>
      </c>
      <c r="J71" s="39"/>
      <c r="K71" s="40"/>
      <c r="L71" s="38"/>
      <c r="M71" s="32"/>
      <c r="N71" s="32"/>
    </row>
    <row r="72" spans="1:14" x14ac:dyDescent="0.25">
      <c r="A72" s="35"/>
      <c r="B72" s="36"/>
      <c r="C72" s="38"/>
      <c r="D72" s="37"/>
      <c r="E72" s="37"/>
      <c r="F72" s="1" t="s">
        <v>16</v>
      </c>
      <c r="G72" s="1">
        <v>788</v>
      </c>
      <c r="H72" s="1">
        <v>755.68</v>
      </c>
      <c r="I72" s="1">
        <v>644.27</v>
      </c>
      <c r="J72" s="39"/>
      <c r="K72" s="40"/>
      <c r="L72" s="38"/>
      <c r="M72" s="32"/>
      <c r="N72" s="32"/>
    </row>
    <row r="73" spans="1:14" x14ac:dyDescent="0.25">
      <c r="A73" s="35"/>
      <c r="B73" s="36"/>
      <c r="C73" s="38"/>
      <c r="D73" s="37"/>
      <c r="E73" s="37"/>
      <c r="F73" s="1" t="s">
        <v>16</v>
      </c>
      <c r="G73" s="1">
        <v>420</v>
      </c>
      <c r="H73" s="1">
        <v>389.4</v>
      </c>
      <c r="I73" s="1">
        <v>269.39999999999998</v>
      </c>
      <c r="J73" s="39"/>
      <c r="K73" s="40"/>
      <c r="L73" s="38"/>
      <c r="M73" s="32"/>
      <c r="N73" s="32"/>
    </row>
    <row r="74" spans="1:14" x14ac:dyDescent="0.25">
      <c r="A74" s="34"/>
      <c r="B74" s="27"/>
      <c r="C74" s="21"/>
      <c r="D74" s="29"/>
      <c r="E74" s="29"/>
      <c r="F74" s="1" t="s">
        <v>16</v>
      </c>
      <c r="G74" s="1">
        <v>22.6</v>
      </c>
      <c r="H74" s="1">
        <v>19</v>
      </c>
      <c r="I74" s="1">
        <v>16.45</v>
      </c>
      <c r="J74" s="17"/>
      <c r="K74" s="19"/>
      <c r="L74" s="21"/>
      <c r="M74" s="23"/>
      <c r="N74" s="23"/>
    </row>
    <row r="75" spans="1:14" ht="24" x14ac:dyDescent="0.25">
      <c r="A75" s="14">
        <v>61</v>
      </c>
      <c r="B75" s="6" t="s">
        <v>117</v>
      </c>
      <c r="C75" s="1" t="s">
        <v>118</v>
      </c>
      <c r="D75" s="1" t="s">
        <v>119</v>
      </c>
      <c r="E75" s="1" t="s">
        <v>11</v>
      </c>
      <c r="F75" s="1" t="s">
        <v>12</v>
      </c>
      <c r="G75" s="1">
        <v>990</v>
      </c>
      <c r="H75" s="1">
        <v>1035.1600000000001</v>
      </c>
      <c r="I75" s="1">
        <v>2736</v>
      </c>
      <c r="J75" s="2" t="s">
        <v>228</v>
      </c>
      <c r="K75" s="7"/>
      <c r="L75" s="3" t="s">
        <v>208</v>
      </c>
      <c r="M75" s="8">
        <f>ROUND((K75*L75),2)</f>
        <v>0</v>
      </c>
      <c r="N75" s="8">
        <f t="shared" si="4"/>
        <v>0</v>
      </c>
    </row>
    <row r="76" spans="1:14" ht="36" x14ac:dyDescent="0.25">
      <c r="A76" s="14">
        <v>62</v>
      </c>
      <c r="B76" s="6" t="s">
        <v>8</v>
      </c>
      <c r="C76" s="1" t="s">
        <v>9</v>
      </c>
      <c r="D76" s="1" t="s">
        <v>10</v>
      </c>
      <c r="E76" s="1" t="s">
        <v>11</v>
      </c>
      <c r="F76" s="1" t="s">
        <v>12</v>
      </c>
      <c r="G76" s="1">
        <v>3255</v>
      </c>
      <c r="H76" s="1">
        <v>2892</v>
      </c>
      <c r="I76" s="1">
        <v>5439</v>
      </c>
      <c r="J76" s="2" t="s">
        <v>206</v>
      </c>
      <c r="K76" s="7"/>
      <c r="L76" s="3" t="s">
        <v>208</v>
      </c>
      <c r="M76" s="8">
        <f>ROUND((K76*L76),2)</f>
        <v>0</v>
      </c>
      <c r="N76" s="8">
        <f>+K76+M76</f>
        <v>0</v>
      </c>
    </row>
    <row r="77" spans="1:14" ht="24" x14ac:dyDescent="0.25">
      <c r="A77" s="14">
        <v>63</v>
      </c>
      <c r="B77" s="6" t="s">
        <v>175</v>
      </c>
      <c r="C77" s="1" t="s">
        <v>176</v>
      </c>
      <c r="D77" s="1" t="s">
        <v>177</v>
      </c>
      <c r="E77" s="1" t="s">
        <v>11</v>
      </c>
      <c r="F77" s="1" t="s">
        <v>12</v>
      </c>
      <c r="G77" s="1">
        <v>461</v>
      </c>
      <c r="H77" s="1">
        <v>461</v>
      </c>
      <c r="I77" s="1">
        <v>1079.51</v>
      </c>
      <c r="J77" s="2" t="s">
        <v>228</v>
      </c>
      <c r="K77" s="7"/>
      <c r="L77" s="3" t="s">
        <v>208</v>
      </c>
      <c r="M77" s="8">
        <f t="shared" ref="M77:M80" si="5">ROUND((K77*L77),2)</f>
        <v>0</v>
      </c>
      <c r="N77" s="8">
        <f t="shared" ref="N77:N78" si="6">K77+M77</f>
        <v>0</v>
      </c>
    </row>
    <row r="78" spans="1:14" ht="36" x14ac:dyDescent="0.25">
      <c r="A78" s="14">
        <v>64</v>
      </c>
      <c r="B78" s="6" t="s">
        <v>178</v>
      </c>
      <c r="C78" s="1" t="s">
        <v>179</v>
      </c>
      <c r="D78" s="1" t="s">
        <v>180</v>
      </c>
      <c r="E78" s="1" t="s">
        <v>11</v>
      </c>
      <c r="F78" s="1" t="s">
        <v>12</v>
      </c>
      <c r="G78" s="1">
        <v>1336</v>
      </c>
      <c r="H78" s="1">
        <v>1366</v>
      </c>
      <c r="I78" s="1">
        <v>3543</v>
      </c>
      <c r="J78" s="2" t="s">
        <v>205</v>
      </c>
      <c r="K78" s="7"/>
      <c r="L78" s="3" t="s">
        <v>208</v>
      </c>
      <c r="M78" s="8">
        <f t="shared" si="5"/>
        <v>0</v>
      </c>
      <c r="N78" s="8">
        <f t="shared" si="6"/>
        <v>0</v>
      </c>
    </row>
    <row r="79" spans="1:14" ht="15.75" customHeight="1" x14ac:dyDescent="0.25">
      <c r="A79" s="24">
        <v>65</v>
      </c>
      <c r="B79" s="26" t="s">
        <v>192</v>
      </c>
      <c r="C79" s="3" t="s">
        <v>193</v>
      </c>
      <c r="D79" s="1" t="s">
        <v>194</v>
      </c>
      <c r="E79" s="1" t="s">
        <v>11</v>
      </c>
      <c r="F79" s="1" t="s">
        <v>12</v>
      </c>
      <c r="G79" s="1">
        <v>1200</v>
      </c>
      <c r="H79" s="1">
        <v>1200</v>
      </c>
      <c r="I79" s="1">
        <v>1200</v>
      </c>
      <c r="J79" s="16" t="s">
        <v>205</v>
      </c>
      <c r="K79" s="18"/>
      <c r="L79" s="20" t="s">
        <v>208</v>
      </c>
      <c r="M79" s="22">
        <f>ROUND((K79*L79),2)</f>
        <v>0</v>
      </c>
      <c r="N79" s="22">
        <f t="shared" ref="N79:N80" si="7">K79+M79</f>
        <v>0</v>
      </c>
    </row>
    <row r="80" spans="1:14" ht="20.25" customHeight="1" x14ac:dyDescent="0.25">
      <c r="A80" s="24"/>
      <c r="B80" s="27"/>
      <c r="C80" s="3" t="s">
        <v>195</v>
      </c>
      <c r="D80" s="1" t="s">
        <v>196</v>
      </c>
      <c r="E80" s="1" t="s">
        <v>11</v>
      </c>
      <c r="F80" s="1" t="s">
        <v>197</v>
      </c>
      <c r="G80" s="1">
        <v>330</v>
      </c>
      <c r="H80" s="1">
        <v>318.95</v>
      </c>
      <c r="I80" s="1">
        <v>210</v>
      </c>
      <c r="J80" s="17"/>
      <c r="K80" s="19"/>
      <c r="L80" s="21"/>
      <c r="M80" s="23">
        <f t="shared" si="5"/>
        <v>0</v>
      </c>
      <c r="N80" s="23">
        <f t="shared" si="7"/>
        <v>0</v>
      </c>
    </row>
    <row r="81" spans="1:14" x14ac:dyDescent="0.25">
      <c r="J81" s="9" t="s">
        <v>213</v>
      </c>
      <c r="K81" s="10">
        <f>SUM(K4:K80)</f>
        <v>0</v>
      </c>
      <c r="L81" s="10">
        <f t="shared" ref="L81:M81" si="8">SUM(L4:L80)</f>
        <v>0</v>
      </c>
      <c r="M81" s="10">
        <f t="shared" si="8"/>
        <v>0</v>
      </c>
      <c r="N81" s="10">
        <f>SUM(N4:N80)</f>
        <v>0</v>
      </c>
    </row>
    <row r="85" spans="1:14" s="11" customFormat="1" ht="42.75" customHeight="1" x14ac:dyDescent="0.25">
      <c r="A85" s="15"/>
      <c r="F85" s="31" t="s">
        <v>217</v>
      </c>
      <c r="G85" s="31"/>
      <c r="H85" s="31"/>
      <c r="I85" s="31"/>
      <c r="J85" s="31"/>
      <c r="K85" s="31"/>
      <c r="L85" s="31"/>
      <c r="M85" s="31"/>
      <c r="N85" s="31"/>
    </row>
    <row r="89" spans="1:14" x14ac:dyDescent="0.25">
      <c r="J89" s="4" t="s">
        <v>216</v>
      </c>
    </row>
    <row r="90" spans="1:14" ht="56.25" customHeight="1" x14ac:dyDescent="0.25">
      <c r="I90" s="30" t="s">
        <v>221</v>
      </c>
      <c r="J90" s="30"/>
      <c r="K90" s="30"/>
      <c r="L90" s="30"/>
    </row>
  </sheetData>
  <autoFilter ref="A3:N81" xr:uid="{663E07DA-2A54-4432-A80C-CBEAEB079517}"/>
  <mergeCells count="74">
    <mergeCell ref="J48:J49"/>
    <mergeCell ref="A63:A64"/>
    <mergeCell ref="A48:A49"/>
    <mergeCell ref="K48:K49"/>
    <mergeCell ref="L48:L49"/>
    <mergeCell ref="C48:C49"/>
    <mergeCell ref="B48:B49"/>
    <mergeCell ref="D48:D49"/>
    <mergeCell ref="E48:E49"/>
    <mergeCell ref="B63:B64"/>
    <mergeCell ref="C63:C64"/>
    <mergeCell ref="D63:D64"/>
    <mergeCell ref="E63:E64"/>
    <mergeCell ref="J51:J52"/>
    <mergeCell ref="C51:C52"/>
    <mergeCell ref="D51:D52"/>
    <mergeCell ref="M48:M49"/>
    <mergeCell ref="N48:N49"/>
    <mergeCell ref="K63:K64"/>
    <mergeCell ref="L63:L64"/>
    <mergeCell ref="M63:M64"/>
    <mergeCell ref="N63:N64"/>
    <mergeCell ref="N51:N52"/>
    <mergeCell ref="J69:J74"/>
    <mergeCell ref="K69:K74"/>
    <mergeCell ref="L69:L74"/>
    <mergeCell ref="M69:M74"/>
    <mergeCell ref="K51:K52"/>
    <mergeCell ref="L51:L52"/>
    <mergeCell ref="M51:M52"/>
    <mergeCell ref="J63:J64"/>
    <mergeCell ref="E51:E52"/>
    <mergeCell ref="A69:A74"/>
    <mergeCell ref="B69:B74"/>
    <mergeCell ref="D69:D74"/>
    <mergeCell ref="C69:C74"/>
    <mergeCell ref="E69:E74"/>
    <mergeCell ref="I90:L90"/>
    <mergeCell ref="F85:N85"/>
    <mergeCell ref="A37:A38"/>
    <mergeCell ref="A67:A68"/>
    <mergeCell ref="A79:A80"/>
    <mergeCell ref="M37:M38"/>
    <mergeCell ref="N37:N38"/>
    <mergeCell ref="J67:J68"/>
    <mergeCell ref="K67:K68"/>
    <mergeCell ref="L67:L68"/>
    <mergeCell ref="L79:L80"/>
    <mergeCell ref="M79:M80"/>
    <mergeCell ref="N79:N80"/>
    <mergeCell ref="N69:N74"/>
    <mergeCell ref="A51:A52"/>
    <mergeCell ref="B51:B52"/>
    <mergeCell ref="A34:A35"/>
    <mergeCell ref="J1:N1"/>
    <mergeCell ref="B79:B80"/>
    <mergeCell ref="B67:B68"/>
    <mergeCell ref="C67:C68"/>
    <mergeCell ref="D67:D68"/>
    <mergeCell ref="E67:E68"/>
    <mergeCell ref="B37:B38"/>
    <mergeCell ref="B34:B35"/>
    <mergeCell ref="J37:J38"/>
    <mergeCell ref="K37:K38"/>
    <mergeCell ref="L37:L38"/>
    <mergeCell ref="M67:M68"/>
    <mergeCell ref="N67:N68"/>
    <mergeCell ref="J79:J80"/>
    <mergeCell ref="K79:K80"/>
    <mergeCell ref="J34:J35"/>
    <mergeCell ref="K34:K35"/>
    <mergeCell ref="L34:L35"/>
    <mergeCell ref="M34:M35"/>
    <mergeCell ref="N34:N35"/>
  </mergeCells>
  <pageMargins left="0.7" right="0.7" top="0.75" bottom="0.75" header="0.3" footer="0.3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Ewelina Juchniewicz</dc:creator>
  <cp:lastModifiedBy>Ewelina Juchniewicz</cp:lastModifiedBy>
  <cp:lastPrinted>2025-01-07T07:49:00Z</cp:lastPrinted>
  <dcterms:created xsi:type="dcterms:W3CDTF">2024-11-06T13:41:48Z</dcterms:created>
  <dcterms:modified xsi:type="dcterms:W3CDTF">2026-02-10T09:25:28Z</dcterms:modified>
</cp:coreProperties>
</file>