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ZD\Documents\TRYB PODSTAWOWY - 2026 r\przebudowa drogi nr 1384C Pokrzywno-Orle-Słup\"/>
    </mc:Choice>
  </mc:AlternateContent>
  <xr:revisionPtr revIDLastSave="0" documentId="13_ncr:1_{9E90D899-3C84-4923-835B-2460F1FC9091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</sheets>
  <definedNames>
    <definedName name="_xlnm._FilterDatabase" localSheetId="0" hidden="1">Arkusz1!$C$4:$O$19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8" i="1" l="1"/>
  <c r="L18" i="1"/>
  <c r="I18" i="1"/>
  <c r="N17" i="1"/>
  <c r="O17" i="1" s="1"/>
  <c r="N16" i="1"/>
  <c r="O16" i="1" s="1"/>
  <c r="N15" i="1"/>
  <c r="O15" i="1" s="1"/>
  <c r="O14" i="1"/>
  <c r="N14" i="1"/>
  <c r="N13" i="1"/>
  <c r="O13" i="1" s="1"/>
  <c r="N12" i="1"/>
  <c r="O12" i="1" s="1"/>
  <c r="N11" i="1"/>
  <c r="O11" i="1" s="1"/>
  <c r="O10" i="1"/>
  <c r="N10" i="1"/>
  <c r="N9" i="1"/>
  <c r="O9" i="1" s="1"/>
  <c r="N8" i="1"/>
  <c r="O8" i="1" s="1"/>
  <c r="N7" i="1"/>
  <c r="O7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O6" i="1"/>
  <c r="N6" i="1"/>
  <c r="C6" i="1"/>
  <c r="N5" i="1"/>
  <c r="O5" i="1" s="1"/>
  <c r="O18" i="1" l="1"/>
</calcChain>
</file>

<file path=xl/sharedStrings.xml><?xml version="1.0" encoding="utf-8"?>
<sst xmlns="http://schemas.openxmlformats.org/spreadsheetml/2006/main" count="56" uniqueCount="19">
  <si>
    <t>Szacunek brakarski drzew przeznaczonych do wycinki przy drodze powiatowej   nr 1384C Pokrzywno - Orle - Słup</t>
  </si>
  <si>
    <t>Lp.</t>
  </si>
  <si>
    <t>Nr drogi</t>
  </si>
  <si>
    <t>Nazwa drogi</t>
  </si>
  <si>
    <t>gatunek drzewa</t>
  </si>
  <si>
    <t>nr drzewa</t>
  </si>
  <si>
    <t>obwód cm/ m2</t>
  </si>
  <si>
    <t>il. sztuk</t>
  </si>
  <si>
    <t>Średnica cm</t>
  </si>
  <si>
    <t>Wys. m</t>
  </si>
  <si>
    <t>Masa m3p</t>
  </si>
  <si>
    <t>stawka</t>
  </si>
  <si>
    <t>wartość netto</t>
  </si>
  <si>
    <t>wartość brutto</t>
  </si>
  <si>
    <t>1384C</t>
  </si>
  <si>
    <t>Pokrzywno - Orle -Słup</t>
  </si>
  <si>
    <t>jesion wyniosły</t>
  </si>
  <si>
    <t>90a</t>
  </si>
  <si>
    <t>RAZEM: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</si>
</sst>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22" x14ac:knownFonts="1">
    <font>
      <sz val="11"/>
      <color rgb="FF000000"/>
      <name val="Calibri"/>
      <family val="2"/>
      <charset val="238"/>
    </font>
    <font>
      <b/>
      <sz val="28"/>
      <color rgb="FF7030A0"/>
      <name val="Calibri"/>
      <family val="2"/>
      <charset val="238"/>
    </font>
    <font>
      <b/>
      <sz val="13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sz val="36"/>
      <color rgb="FF00B050"/>
      <name val="Times New Roman"/>
      <family val="1"/>
      <charset val="238"/>
    </font>
    <font>
      <b/>
      <sz val="28"/>
      <color rgb="FF000000"/>
      <name val="Times New Roman"/>
      <family val="1"/>
      <charset val="238"/>
    </font>
    <font>
      <b/>
      <sz val="28"/>
      <name val="Times New Roman"/>
      <family val="1"/>
      <charset val="238"/>
    </font>
    <font>
      <b/>
      <sz val="28"/>
      <color rgb="FF7030A0"/>
      <name val="Times New Roman"/>
      <family val="1"/>
      <charset val="238"/>
    </font>
    <font>
      <sz val="28"/>
      <color rgb="FF000000"/>
      <name val="Times New Roman"/>
      <family val="1"/>
      <charset val="238"/>
    </font>
    <font>
      <sz val="28"/>
      <name val="Times New Roman"/>
      <family val="1"/>
      <charset val="238"/>
    </font>
    <font>
      <sz val="25"/>
      <name val="Times New Roman"/>
      <family val="1"/>
      <charset val="238"/>
    </font>
    <font>
      <sz val="25"/>
      <color rgb="FF000000"/>
      <name val="Times New Roman"/>
      <family val="1"/>
      <charset val="238"/>
    </font>
    <font>
      <sz val="28"/>
      <color theme="1"/>
      <name val="Times New Roman"/>
      <family val="1"/>
      <charset val="238"/>
    </font>
    <font>
      <sz val="28"/>
      <color rgb="FF000000"/>
      <name val="Calibri"/>
      <family val="2"/>
      <charset val="238"/>
    </font>
    <font>
      <sz val="28"/>
      <name val="Calibri"/>
      <family val="2"/>
      <charset val="238"/>
    </font>
    <font>
      <b/>
      <sz val="28"/>
      <color rgb="FF000000"/>
      <name val="Calibri"/>
      <family val="2"/>
      <charset val="238"/>
    </font>
    <font>
      <sz val="16"/>
      <color rgb="FF000000"/>
      <name val="Calibri"/>
      <family val="2"/>
      <charset val="238"/>
    </font>
    <font>
      <b/>
      <sz val="20"/>
      <color rgb="FF000000"/>
      <name val="Calibri"/>
      <family val="2"/>
      <charset val="238"/>
    </font>
    <font>
      <sz val="20"/>
      <color rgb="FF000000"/>
      <name val="Calibri"/>
      <family val="2"/>
      <charset val="238"/>
    </font>
    <font>
      <sz val="20"/>
      <color rgb="FFFF0000"/>
      <name val="Calibri"/>
      <family val="2"/>
      <charset val="238"/>
    </font>
    <font>
      <sz val="15"/>
      <color rgb="FF000000"/>
      <name val="Calibri"/>
      <family val="2"/>
      <charset val="238"/>
    </font>
    <font>
      <b/>
      <sz val="11"/>
      <color rgb="FF548235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CC99FF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vertical="center"/>
    </xf>
    <xf numFmtId="2" fontId="0" fillId="0" borderId="0" xfId="0" applyNumberFormat="1"/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shrinkToFit="1"/>
    </xf>
    <xf numFmtId="1" fontId="11" fillId="0" borderId="2" xfId="0" applyNumberFormat="1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shrinkToFit="1"/>
    </xf>
    <xf numFmtId="1" fontId="11" fillId="2" borderId="2" xfId="0" applyNumberFormat="1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2" fontId="5" fillId="3" borderId="9" xfId="0" applyNumberFormat="1" applyFont="1" applyFill="1" applyBorder="1" applyAlignment="1">
      <alignment horizontal="center" vertical="center"/>
    </xf>
    <xf numFmtId="2" fontId="5" fillId="3" borderId="10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/>
    </xf>
    <xf numFmtId="2" fontId="13" fillId="0" borderId="2" xfId="0" applyNumberFormat="1" applyFont="1" applyBorder="1"/>
    <xf numFmtId="0" fontId="16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0" fontId="17" fillId="5" borderId="0" xfId="0" applyFont="1" applyFill="1" applyAlignment="1">
      <alignment horizontal="center"/>
    </xf>
    <xf numFmtId="0" fontId="18" fillId="5" borderId="0" xfId="0" applyFont="1" applyFill="1" applyAlignment="1">
      <alignment horizontal="center"/>
    </xf>
    <xf numFmtId="0" fontId="1" fillId="5" borderId="0" xfId="0" applyFont="1" applyFill="1"/>
    <xf numFmtId="0" fontId="19" fillId="5" borderId="0" xfId="0" applyFont="1" applyFill="1" applyAlignment="1">
      <alignment horizontal="center"/>
    </xf>
    <xf numFmtId="0" fontId="2" fillId="4" borderId="0" xfId="0" applyFont="1" applyFill="1"/>
    <xf numFmtId="0" fontId="0" fillId="4" borderId="0" xfId="0" applyFill="1"/>
    <xf numFmtId="0" fontId="0" fillId="4" borderId="0" xfId="0" applyFill="1" applyAlignment="1">
      <alignment vertical="center"/>
    </xf>
    <xf numFmtId="2" fontId="0" fillId="4" borderId="0" xfId="0" applyNumberFormat="1" applyFill="1"/>
    <xf numFmtId="0" fontId="20" fillId="4" borderId="0" xfId="0" applyFont="1" applyFill="1" applyAlignment="1">
      <alignment horizontal="center"/>
    </xf>
    <xf numFmtId="0" fontId="18" fillId="6" borderId="0" xfId="0" applyFont="1" applyFill="1" applyAlignment="1">
      <alignment horizontal="center"/>
    </xf>
    <xf numFmtId="0" fontId="1" fillId="6" borderId="0" xfId="0" applyFont="1" applyFill="1"/>
    <xf numFmtId="0" fontId="19" fillId="6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4" borderId="2" xfId="0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4" fillId="0" borderId="2" xfId="0" applyFont="1" applyBorder="1" applyAlignment="1">
      <alignment horizontal="left" vertical="center" wrapText="1"/>
    </xf>
    <xf numFmtId="0" fontId="5" fillId="3" borderId="8" xfId="0" applyFont="1" applyFill="1" applyBorder="1" applyAlignment="1">
      <alignment horizontal="center" vertical="center"/>
    </xf>
    <xf numFmtId="0" fontId="0" fillId="4" borderId="0" xfId="0" applyFill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7030A0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FF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P32"/>
  <sheetViews>
    <sheetView tabSelected="1" topLeftCell="A4" zoomScale="40" zoomScaleNormal="40" workbookViewId="0">
      <selection activeCell="D36" sqref="D36"/>
    </sheetView>
  </sheetViews>
  <sheetFormatPr defaultColWidth="8.7109375" defaultRowHeight="36" x14ac:dyDescent="0.55000000000000004"/>
  <cols>
    <col min="1" max="1" width="0.42578125" customWidth="1"/>
    <col min="2" max="2" width="8.7109375" hidden="1"/>
    <col min="4" max="4" width="29.7109375" style="1" customWidth="1"/>
    <col min="5" max="5" width="79" style="1" customWidth="1"/>
    <col min="6" max="6" width="53.7109375" style="1" customWidth="1"/>
    <col min="7" max="7" width="29.7109375" style="2" customWidth="1"/>
    <col min="8" max="8" width="43.42578125" customWidth="1"/>
    <col min="9" max="9" width="19.140625" style="1" customWidth="1"/>
    <col min="10" max="10" width="33.5703125" style="1" customWidth="1"/>
    <col min="11" max="11" width="25.28515625" style="3" customWidth="1"/>
    <col min="12" max="12" width="30.85546875" customWidth="1"/>
    <col min="13" max="13" width="19.7109375" style="4" customWidth="1"/>
    <col min="14" max="14" width="32" style="5" customWidth="1"/>
    <col min="15" max="15" width="45.5703125" style="5" customWidth="1"/>
    <col min="1019" max="1024" width="11.5703125" customWidth="1"/>
  </cols>
  <sheetData>
    <row r="1" spans="3:15" ht="5.25" customHeight="1" x14ac:dyDescent="0.55000000000000004"/>
    <row r="2" spans="3:15" ht="13.5" hidden="1" customHeight="1" x14ac:dyDescent="0.55000000000000004">
      <c r="M2" s="60"/>
      <c r="N2" s="60"/>
      <c r="O2" s="60"/>
    </row>
    <row r="3" spans="3:15" ht="120.75" customHeight="1" x14ac:dyDescent="0.25">
      <c r="C3" s="61" t="s">
        <v>0</v>
      </c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3:15" ht="95.25" customHeight="1" x14ac:dyDescent="0.25">
      <c r="C4" s="6" t="s">
        <v>1</v>
      </c>
      <c r="D4" s="7" t="s">
        <v>2</v>
      </c>
      <c r="E4" s="8" t="s">
        <v>3</v>
      </c>
      <c r="F4" s="8" t="s">
        <v>4</v>
      </c>
      <c r="G4" s="9" t="s">
        <v>5</v>
      </c>
      <c r="H4" s="10" t="s">
        <v>6</v>
      </c>
      <c r="I4" s="8" t="s">
        <v>7</v>
      </c>
      <c r="J4" s="11" t="s">
        <v>8</v>
      </c>
      <c r="K4" s="6" t="s">
        <v>9</v>
      </c>
      <c r="L4" s="6" t="s">
        <v>10</v>
      </c>
      <c r="M4" s="6" t="s">
        <v>11</v>
      </c>
      <c r="N4" s="12" t="s">
        <v>12</v>
      </c>
      <c r="O4" s="13" t="s">
        <v>13</v>
      </c>
    </row>
    <row r="5" spans="3:15" ht="75.75" customHeight="1" x14ac:dyDescent="0.25">
      <c r="C5" s="14">
        <v>1</v>
      </c>
      <c r="D5" s="15" t="s">
        <v>14</v>
      </c>
      <c r="E5" s="16" t="s">
        <v>15</v>
      </c>
      <c r="F5" s="17" t="s">
        <v>16</v>
      </c>
      <c r="G5" s="18">
        <v>16</v>
      </c>
      <c r="H5" s="19">
        <v>280</v>
      </c>
      <c r="I5" s="20">
        <v>1</v>
      </c>
      <c r="J5" s="21">
        <v>89</v>
      </c>
      <c r="K5" s="6">
        <v>16</v>
      </c>
      <c r="L5" s="22">
        <v>4.7699999999999996</v>
      </c>
      <c r="M5" s="22">
        <v>200</v>
      </c>
      <c r="N5" s="22">
        <f t="shared" ref="N5:N17" si="0">L5*M5</f>
        <v>953.99999999999989</v>
      </c>
      <c r="O5" s="22">
        <f t="shared" ref="O5:O17" si="1">N5*1.23</f>
        <v>1173.4199999999998</v>
      </c>
    </row>
    <row r="6" spans="3:15" ht="56.25" customHeight="1" x14ac:dyDescent="0.25">
      <c r="C6" s="14">
        <f t="shared" ref="C6:C17" si="2">C5+1</f>
        <v>2</v>
      </c>
      <c r="D6" s="15" t="s">
        <v>14</v>
      </c>
      <c r="E6" s="16" t="s">
        <v>15</v>
      </c>
      <c r="F6" s="17" t="s">
        <v>16</v>
      </c>
      <c r="G6" s="18">
        <v>62</v>
      </c>
      <c r="H6" s="19">
        <v>215</v>
      </c>
      <c r="I6" s="20">
        <v>1</v>
      </c>
      <c r="J6" s="21">
        <v>68</v>
      </c>
      <c r="K6" s="6">
        <v>16</v>
      </c>
      <c r="L6" s="22">
        <v>2.78</v>
      </c>
      <c r="M6" s="22">
        <v>200</v>
      </c>
      <c r="N6" s="22">
        <f t="shared" si="0"/>
        <v>556</v>
      </c>
      <c r="O6" s="22">
        <f t="shared" si="1"/>
        <v>683.88</v>
      </c>
    </row>
    <row r="7" spans="3:15" ht="42" customHeight="1" x14ac:dyDescent="0.25">
      <c r="C7" s="14">
        <f t="shared" si="2"/>
        <v>3</v>
      </c>
      <c r="D7" s="15" t="s">
        <v>14</v>
      </c>
      <c r="E7" s="16" t="s">
        <v>15</v>
      </c>
      <c r="F7" s="17" t="s">
        <v>16</v>
      </c>
      <c r="G7" s="18">
        <v>45</v>
      </c>
      <c r="H7" s="19">
        <v>192</v>
      </c>
      <c r="I7" s="20">
        <v>1</v>
      </c>
      <c r="J7" s="21">
        <v>61</v>
      </c>
      <c r="K7" s="6">
        <v>12</v>
      </c>
      <c r="L7" s="22">
        <v>1.68</v>
      </c>
      <c r="M7" s="22">
        <v>200</v>
      </c>
      <c r="N7" s="22">
        <f t="shared" si="0"/>
        <v>336</v>
      </c>
      <c r="O7" s="22">
        <f t="shared" si="1"/>
        <v>413.28</v>
      </c>
    </row>
    <row r="8" spans="3:15" ht="62.25" customHeight="1" x14ac:dyDescent="0.25">
      <c r="C8" s="14">
        <f t="shared" si="2"/>
        <v>4</v>
      </c>
      <c r="D8" s="15" t="s">
        <v>14</v>
      </c>
      <c r="E8" s="16" t="s">
        <v>15</v>
      </c>
      <c r="F8" s="17" t="s">
        <v>16</v>
      </c>
      <c r="G8" s="18">
        <v>63</v>
      </c>
      <c r="H8" s="19">
        <v>164</v>
      </c>
      <c r="I8" s="23">
        <v>1</v>
      </c>
      <c r="J8" s="21">
        <v>52</v>
      </c>
      <c r="K8" s="6">
        <v>10</v>
      </c>
      <c r="L8" s="22">
        <v>1.01</v>
      </c>
      <c r="M8" s="22">
        <v>200</v>
      </c>
      <c r="N8" s="22">
        <f t="shared" si="0"/>
        <v>202</v>
      </c>
      <c r="O8" s="22">
        <f t="shared" si="1"/>
        <v>248.46</v>
      </c>
    </row>
    <row r="9" spans="3:15" ht="45" customHeight="1" x14ac:dyDescent="0.25">
      <c r="C9" s="14">
        <f t="shared" si="2"/>
        <v>5</v>
      </c>
      <c r="D9" s="15" t="s">
        <v>14</v>
      </c>
      <c r="E9" s="16" t="s">
        <v>15</v>
      </c>
      <c r="F9" s="17" t="s">
        <v>16</v>
      </c>
      <c r="G9" s="18">
        <v>64</v>
      </c>
      <c r="H9" s="19">
        <v>230</v>
      </c>
      <c r="I9" s="20">
        <v>1</v>
      </c>
      <c r="J9" s="21">
        <v>73</v>
      </c>
      <c r="K9" s="6">
        <v>17</v>
      </c>
      <c r="L9" s="22">
        <v>3.42</v>
      </c>
      <c r="M9" s="22">
        <v>200</v>
      </c>
      <c r="N9" s="22">
        <f t="shared" si="0"/>
        <v>684</v>
      </c>
      <c r="O9" s="22">
        <f t="shared" si="1"/>
        <v>841.31999999999994</v>
      </c>
    </row>
    <row r="10" spans="3:15" ht="37.5" customHeight="1" x14ac:dyDescent="0.25">
      <c r="C10" s="14">
        <f t="shared" si="2"/>
        <v>6</v>
      </c>
      <c r="D10" s="15" t="s">
        <v>14</v>
      </c>
      <c r="E10" s="16" t="s">
        <v>15</v>
      </c>
      <c r="F10" s="17" t="s">
        <v>16</v>
      </c>
      <c r="G10" s="18">
        <v>57</v>
      </c>
      <c r="H10" s="19">
        <v>250</v>
      </c>
      <c r="I10" s="20">
        <v>1</v>
      </c>
      <c r="J10" s="21">
        <v>79</v>
      </c>
      <c r="K10" s="6">
        <v>14</v>
      </c>
      <c r="L10" s="22">
        <v>3.29</v>
      </c>
      <c r="M10" s="22">
        <v>200</v>
      </c>
      <c r="N10" s="22">
        <f t="shared" si="0"/>
        <v>658</v>
      </c>
      <c r="O10" s="22">
        <f t="shared" si="1"/>
        <v>809.34</v>
      </c>
    </row>
    <row r="11" spans="3:15" ht="34.5" customHeight="1" x14ac:dyDescent="0.25">
      <c r="C11" s="14">
        <f t="shared" si="2"/>
        <v>7</v>
      </c>
      <c r="D11" s="15" t="s">
        <v>14</v>
      </c>
      <c r="E11" s="16" t="s">
        <v>15</v>
      </c>
      <c r="F11" s="17" t="s">
        <v>16</v>
      </c>
      <c r="G11" s="18">
        <v>56</v>
      </c>
      <c r="H11" s="19">
        <v>233</v>
      </c>
      <c r="I11" s="20">
        <v>1</v>
      </c>
      <c r="J11" s="21">
        <v>74</v>
      </c>
      <c r="K11" s="6">
        <v>12</v>
      </c>
      <c r="L11" s="22">
        <v>2.4700000000000002</v>
      </c>
      <c r="M11" s="22">
        <v>200</v>
      </c>
      <c r="N11" s="22">
        <f t="shared" si="0"/>
        <v>494.00000000000006</v>
      </c>
      <c r="O11" s="22">
        <f t="shared" si="1"/>
        <v>607.62</v>
      </c>
    </row>
    <row r="12" spans="3:15" ht="54.75" customHeight="1" x14ac:dyDescent="0.25">
      <c r="C12" s="14">
        <f t="shared" si="2"/>
        <v>8</v>
      </c>
      <c r="D12" s="15" t="s">
        <v>14</v>
      </c>
      <c r="E12" s="16" t="s">
        <v>15</v>
      </c>
      <c r="F12" s="17" t="s">
        <v>16</v>
      </c>
      <c r="G12" s="18">
        <v>58</v>
      </c>
      <c r="H12" s="19">
        <v>223</v>
      </c>
      <c r="I12" s="20">
        <v>1</v>
      </c>
      <c r="J12" s="21">
        <v>74</v>
      </c>
      <c r="K12" s="6">
        <v>14</v>
      </c>
      <c r="L12" s="22">
        <v>2.88</v>
      </c>
      <c r="M12" s="22">
        <v>200</v>
      </c>
      <c r="N12" s="22">
        <f t="shared" si="0"/>
        <v>576</v>
      </c>
      <c r="O12" s="22">
        <f t="shared" si="1"/>
        <v>708.48</v>
      </c>
    </row>
    <row r="13" spans="3:15" ht="56.25" customHeight="1" x14ac:dyDescent="0.25">
      <c r="C13" s="14">
        <f t="shared" si="2"/>
        <v>9</v>
      </c>
      <c r="D13" s="15" t="s">
        <v>14</v>
      </c>
      <c r="E13" s="16" t="s">
        <v>15</v>
      </c>
      <c r="F13" s="17" t="s">
        <v>16</v>
      </c>
      <c r="G13" s="18">
        <v>59</v>
      </c>
      <c r="H13" s="19">
        <v>193</v>
      </c>
      <c r="I13" s="20">
        <v>1</v>
      </c>
      <c r="J13" s="21">
        <v>61</v>
      </c>
      <c r="K13" s="6">
        <v>12</v>
      </c>
      <c r="L13" s="22">
        <v>1.68</v>
      </c>
      <c r="M13" s="22">
        <v>200</v>
      </c>
      <c r="N13" s="22">
        <f t="shared" si="0"/>
        <v>336</v>
      </c>
      <c r="O13" s="22">
        <f t="shared" si="1"/>
        <v>413.28</v>
      </c>
    </row>
    <row r="14" spans="3:15" ht="44.25" customHeight="1" x14ac:dyDescent="0.25">
      <c r="C14" s="14">
        <f t="shared" si="2"/>
        <v>10</v>
      </c>
      <c r="D14" s="15" t="s">
        <v>14</v>
      </c>
      <c r="E14" s="16" t="s">
        <v>15</v>
      </c>
      <c r="F14" s="17" t="s">
        <v>16</v>
      </c>
      <c r="G14" s="18">
        <v>60</v>
      </c>
      <c r="H14" s="19">
        <v>170</v>
      </c>
      <c r="I14" s="20">
        <v>1</v>
      </c>
      <c r="J14" s="21">
        <v>54</v>
      </c>
      <c r="K14" s="6">
        <v>12</v>
      </c>
      <c r="L14" s="22">
        <v>1.32</v>
      </c>
      <c r="M14" s="22">
        <v>200</v>
      </c>
      <c r="N14" s="22">
        <f t="shared" si="0"/>
        <v>264</v>
      </c>
      <c r="O14" s="22">
        <f t="shared" si="1"/>
        <v>324.71999999999997</v>
      </c>
    </row>
    <row r="15" spans="3:15" ht="84" customHeight="1" x14ac:dyDescent="0.25">
      <c r="C15" s="14">
        <f t="shared" si="2"/>
        <v>11</v>
      </c>
      <c r="D15" s="15" t="s">
        <v>14</v>
      </c>
      <c r="E15" s="16" t="s">
        <v>15</v>
      </c>
      <c r="F15" s="17" t="s">
        <v>16</v>
      </c>
      <c r="G15" s="24" t="s">
        <v>17</v>
      </c>
      <c r="H15" s="25">
        <v>230</v>
      </c>
      <c r="I15" s="23">
        <v>1</v>
      </c>
      <c r="J15" s="26">
        <v>73</v>
      </c>
      <c r="K15" s="6">
        <v>14</v>
      </c>
      <c r="L15" s="22">
        <v>2.81</v>
      </c>
      <c r="M15" s="22">
        <v>200</v>
      </c>
      <c r="N15" s="22">
        <f t="shared" si="0"/>
        <v>562</v>
      </c>
      <c r="O15" s="22">
        <f t="shared" si="1"/>
        <v>691.26</v>
      </c>
    </row>
    <row r="16" spans="3:15" ht="44.25" customHeight="1" x14ac:dyDescent="0.25">
      <c r="C16" s="14">
        <f t="shared" si="2"/>
        <v>12</v>
      </c>
      <c r="D16" s="15" t="s">
        <v>14</v>
      </c>
      <c r="E16" s="16" t="s">
        <v>15</v>
      </c>
      <c r="F16" s="17" t="s">
        <v>16</v>
      </c>
      <c r="G16" s="24">
        <v>53</v>
      </c>
      <c r="H16" s="25">
        <v>240</v>
      </c>
      <c r="I16" s="23">
        <v>1</v>
      </c>
      <c r="J16" s="21">
        <v>76</v>
      </c>
      <c r="K16" s="6">
        <v>17</v>
      </c>
      <c r="L16" s="22">
        <v>3.7</v>
      </c>
      <c r="M16" s="22">
        <v>200</v>
      </c>
      <c r="N16" s="22">
        <f t="shared" si="0"/>
        <v>740</v>
      </c>
      <c r="O16" s="22">
        <f t="shared" si="1"/>
        <v>910.19999999999993</v>
      </c>
    </row>
    <row r="17" spans="3:16" ht="56.25" customHeight="1" x14ac:dyDescent="0.25">
      <c r="C17" s="14">
        <f t="shared" si="2"/>
        <v>13</v>
      </c>
      <c r="D17" s="15" t="s">
        <v>14</v>
      </c>
      <c r="E17" s="16" t="s">
        <v>15</v>
      </c>
      <c r="F17" s="17" t="s">
        <v>16</v>
      </c>
      <c r="G17" s="24">
        <v>39</v>
      </c>
      <c r="H17" s="25">
        <v>216</v>
      </c>
      <c r="I17" s="23">
        <v>1</v>
      </c>
      <c r="J17" s="21">
        <v>68</v>
      </c>
      <c r="K17" s="6">
        <v>14</v>
      </c>
      <c r="L17" s="22">
        <v>2.44</v>
      </c>
      <c r="M17" s="22">
        <v>200</v>
      </c>
      <c r="N17" s="22">
        <f t="shared" si="0"/>
        <v>488</v>
      </c>
      <c r="O17" s="22">
        <f t="shared" si="1"/>
        <v>600.24</v>
      </c>
    </row>
    <row r="18" spans="3:16" ht="33" customHeight="1" x14ac:dyDescent="0.25">
      <c r="C18" s="6"/>
      <c r="D18" s="27"/>
      <c r="E18" s="62" t="s">
        <v>18</v>
      </c>
      <c r="F18" s="62"/>
      <c r="G18" s="28"/>
      <c r="H18" s="29"/>
      <c r="I18" s="29">
        <f>SUM(I5:I17)</f>
        <v>13</v>
      </c>
      <c r="J18" s="29"/>
      <c r="K18" s="29"/>
      <c r="L18" s="30">
        <f>SUM(L5:L17)</f>
        <v>34.249999999999993</v>
      </c>
      <c r="M18" s="29"/>
      <c r="N18" s="30">
        <f>SUM(N5:N17)</f>
        <v>6850</v>
      </c>
      <c r="O18" s="31">
        <f>SUM(O5:O17)</f>
        <v>8425.5</v>
      </c>
    </row>
    <row r="19" spans="3:16" ht="62.25" customHeight="1" x14ac:dyDescent="0.55000000000000004">
      <c r="C19" s="32"/>
      <c r="D19" s="33"/>
      <c r="E19" s="32" t="s">
        <v>18</v>
      </c>
      <c r="F19" s="32"/>
      <c r="G19" s="34"/>
      <c r="H19" s="32"/>
      <c r="I19" s="32"/>
      <c r="J19" s="32"/>
      <c r="K19" s="35"/>
      <c r="L19" s="32"/>
      <c r="M19" s="36"/>
      <c r="N19" s="37"/>
      <c r="O19" s="38"/>
    </row>
    <row r="20" spans="3:16" x14ac:dyDescent="0.55000000000000004">
      <c r="F20" s="39"/>
    </row>
    <row r="21" spans="3:16" x14ac:dyDescent="0.55000000000000004">
      <c r="D21" s="63"/>
      <c r="E21" s="41"/>
      <c r="F21" s="42"/>
      <c r="G21" s="43"/>
      <c r="H21" s="44"/>
      <c r="I21" s="40"/>
      <c r="J21" s="40"/>
      <c r="K21" s="45"/>
      <c r="L21" s="46"/>
      <c r="M21" s="47"/>
      <c r="N21" s="48"/>
      <c r="O21" s="48"/>
      <c r="P21" s="46"/>
    </row>
    <row r="22" spans="3:16" x14ac:dyDescent="0.55000000000000004">
      <c r="D22" s="63"/>
      <c r="E22" s="41"/>
      <c r="F22" s="42"/>
      <c r="G22" s="43"/>
      <c r="H22" s="44"/>
      <c r="I22" s="49"/>
      <c r="J22" s="40"/>
      <c r="K22" s="45"/>
      <c r="L22" s="46"/>
      <c r="M22" s="47"/>
      <c r="N22" s="48"/>
      <c r="O22" s="48"/>
      <c r="P22" s="46"/>
    </row>
    <row r="23" spans="3:16" x14ac:dyDescent="0.55000000000000004">
      <c r="D23" s="40"/>
      <c r="E23" s="41"/>
      <c r="F23" s="50"/>
      <c r="G23" s="51"/>
      <c r="H23" s="52"/>
      <c r="I23" s="40"/>
      <c r="J23" s="40"/>
      <c r="K23" s="45"/>
      <c r="L23" s="46"/>
      <c r="M23" s="47"/>
      <c r="N23" s="48"/>
      <c r="O23" s="48"/>
      <c r="P23" s="46"/>
    </row>
    <row r="24" spans="3:16" x14ac:dyDescent="0.55000000000000004">
      <c r="D24" s="40"/>
      <c r="E24" s="42"/>
      <c r="F24" s="42"/>
      <c r="G24" s="43"/>
      <c r="H24" s="42"/>
      <c r="I24" s="40"/>
      <c r="J24" s="40"/>
      <c r="K24" s="45"/>
      <c r="L24" s="46"/>
      <c r="M24" s="47"/>
      <c r="N24" s="48"/>
      <c r="O24" s="48"/>
      <c r="P24" s="46"/>
    </row>
    <row r="25" spans="3:16" x14ac:dyDescent="0.55000000000000004">
      <c r="D25" s="40"/>
      <c r="E25" s="40"/>
      <c r="F25" s="40"/>
      <c r="G25" s="53"/>
      <c r="H25" s="46"/>
      <c r="I25" s="40"/>
      <c r="J25" s="40"/>
      <c r="K25" s="45"/>
      <c r="L25" s="46"/>
      <c r="M25" s="47"/>
      <c r="N25" s="48"/>
      <c r="O25" s="48"/>
      <c r="P25" s="46"/>
    </row>
    <row r="26" spans="3:16" x14ac:dyDescent="0.55000000000000004">
      <c r="D26" s="40"/>
      <c r="E26" s="40"/>
      <c r="F26" s="40"/>
      <c r="G26" s="53"/>
      <c r="H26" s="46"/>
      <c r="I26" s="40"/>
      <c r="J26" s="40"/>
      <c r="K26" s="45"/>
      <c r="L26" s="46"/>
      <c r="M26" s="47"/>
      <c r="N26" s="48"/>
      <c r="O26" s="48"/>
      <c r="P26" s="46"/>
    </row>
    <row r="27" spans="3:16" x14ac:dyDescent="0.55000000000000004">
      <c r="D27" s="40"/>
      <c r="E27" s="40"/>
      <c r="F27" s="40"/>
      <c r="G27" s="53"/>
      <c r="H27" s="46"/>
      <c r="I27" s="40"/>
      <c r="J27" s="40"/>
      <c r="K27" s="45"/>
      <c r="L27" s="46"/>
      <c r="M27" s="47"/>
      <c r="N27" s="48"/>
      <c r="O27" s="48"/>
      <c r="P27" s="46"/>
    </row>
    <row r="28" spans="3:16" ht="27.75" customHeight="1" x14ac:dyDescent="0.55000000000000004">
      <c r="D28" s="40"/>
      <c r="E28" s="40"/>
      <c r="F28" s="54"/>
      <c r="G28" s="55"/>
      <c r="H28" s="54"/>
      <c r="I28" s="54"/>
      <c r="J28" s="56"/>
      <c r="K28" s="57"/>
      <c r="L28" s="54"/>
      <c r="M28" s="58"/>
      <c r="N28" s="59"/>
      <c r="O28" s="59"/>
      <c r="P28" s="46"/>
    </row>
    <row r="29" spans="3:16" ht="27.75" customHeight="1" x14ac:dyDescent="0.55000000000000004">
      <c r="D29" s="40"/>
      <c r="E29" s="40"/>
      <c r="F29" s="54"/>
      <c r="G29" s="55"/>
      <c r="H29" s="54"/>
      <c r="I29" s="54"/>
      <c r="J29" s="56"/>
      <c r="K29" s="57"/>
      <c r="L29" s="54"/>
      <c r="M29" s="58"/>
      <c r="N29" s="59"/>
      <c r="O29" s="59"/>
      <c r="P29" s="46"/>
    </row>
    <row r="30" spans="3:16" x14ac:dyDescent="0.55000000000000004">
      <c r="D30" s="40"/>
      <c r="E30" s="40"/>
      <c r="F30" s="40"/>
      <c r="G30" s="53"/>
      <c r="H30" s="46"/>
      <c r="I30" s="40"/>
      <c r="J30" s="40"/>
      <c r="K30" s="45"/>
      <c r="L30" s="46"/>
      <c r="M30" s="47"/>
      <c r="N30" s="48"/>
      <c r="O30" s="48"/>
      <c r="P30" s="46"/>
    </row>
    <row r="31" spans="3:16" x14ac:dyDescent="0.55000000000000004">
      <c r="D31" s="40"/>
      <c r="E31" s="40"/>
      <c r="F31" s="40"/>
      <c r="G31" s="53"/>
      <c r="H31" s="46"/>
      <c r="I31" s="40"/>
      <c r="J31" s="40"/>
      <c r="K31" s="45"/>
      <c r="L31" s="46"/>
      <c r="M31" s="47"/>
      <c r="N31" s="48"/>
      <c r="O31" s="48"/>
      <c r="P31" s="46"/>
    </row>
    <row r="32" spans="3:16" x14ac:dyDescent="0.55000000000000004">
      <c r="D32" s="40"/>
      <c r="E32" s="40"/>
      <c r="F32" s="40"/>
      <c r="G32" s="53"/>
      <c r="H32" s="46"/>
      <c r="I32" s="40"/>
      <c r="J32" s="40"/>
      <c r="K32" s="45"/>
      <c r="L32" s="46"/>
      <c r="M32" s="47"/>
      <c r="N32" s="48"/>
      <c r="O32" s="48"/>
      <c r="P32" s="46"/>
    </row>
  </sheetData>
  <autoFilter ref="C4:O19" xr:uid="{00000000-0009-0000-0000-000000000000}"/>
  <mergeCells count="4">
    <mergeCell ref="M2:O2"/>
    <mergeCell ref="C3:O3"/>
    <mergeCell ref="E18:F18"/>
    <mergeCell ref="D21:D22"/>
  </mergeCells>
  <pageMargins left="0.28333333333333299" right="0.31111111111111101" top="0.75" bottom="0.75" header="0.511811023622047" footer="0.511811023622047"/>
  <pageSetup paperSize="9"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 Robaczewska</dc:creator>
  <dc:description/>
  <cp:lastModifiedBy>Hanna Pawlak</cp:lastModifiedBy>
  <cp:revision>18</cp:revision>
  <cp:lastPrinted>2026-01-19T13:47:19Z</cp:lastPrinted>
  <dcterms:created xsi:type="dcterms:W3CDTF">2023-09-29T07:48:35Z</dcterms:created>
  <dcterms:modified xsi:type="dcterms:W3CDTF">2026-03-04T06:30:55Z</dcterms:modified>
  <dc:language>pl-PL</dc:language>
</cp:coreProperties>
</file>