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M:\SKARB_PAŃSTWA_UMOWY_PROTOKOŁY\UMOWY I ANEKSY\"/>
    </mc:Choice>
  </mc:AlternateContent>
  <xr:revisionPtr revIDLastSave="0" documentId="13_ncr:1_{BC97D4C6-BB5E-45C8-BA8F-5B9103CEDA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2" r:id="rId1"/>
  </sheets>
  <definedNames>
    <definedName name="_xlnm._FilterDatabase" localSheetId="0" hidden="1">Arkusz1!$A$3:$R$86</definedName>
  </definedNames>
  <calcPr calcId="191029"/>
</workbook>
</file>

<file path=xl/calcChain.xml><?xml version="1.0" encoding="utf-8"?>
<calcChain xmlns="http://schemas.openxmlformats.org/spreadsheetml/2006/main">
  <c r="P86" i="2" l="1"/>
  <c r="O86" i="2"/>
  <c r="N86" i="2"/>
  <c r="M86" i="2"/>
  <c r="Q82" i="2"/>
  <c r="Q81" i="2"/>
  <c r="Q80" i="2"/>
  <c r="Q79" i="2"/>
  <c r="Q78" i="2"/>
  <c r="Q77" i="2"/>
  <c r="Q76" i="2"/>
  <c r="Q75" i="2"/>
  <c r="Q74" i="2"/>
  <c r="Q73" i="2"/>
  <c r="Q72" i="2"/>
  <c r="K72" i="2"/>
  <c r="K86" i="2" s="1"/>
  <c r="Q71" i="2"/>
  <c r="Q70" i="2"/>
  <c r="Q69" i="2"/>
  <c r="Q68" i="2"/>
  <c r="Q67" i="2"/>
  <c r="J67" i="2"/>
  <c r="J86" i="2" s="1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L36" i="2"/>
  <c r="L86" i="2" s="1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Q36" i="2" l="1"/>
  <c r="Q8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  <author>Kulikowicz Danuta</author>
  </authors>
  <commentList>
    <comment ref="K55" authorId="0" shapeId="0" xr:uid="{E73887CC-90E1-4724-82DC-74327CE4C5A5}">
      <text>
        <r>
          <rPr>
            <b/>
            <sz val="9"/>
            <color indexed="81"/>
            <rFont val="Tahoma"/>
            <family val="2"/>
            <charset val="238"/>
          </rPr>
          <t>ASUS:</t>
        </r>
        <r>
          <rPr>
            <sz val="9"/>
            <color indexed="81"/>
            <rFont val="Tahoma"/>
            <family val="2"/>
            <charset val="238"/>
          </rPr>
          <t xml:space="preserve">
budynki roebrane</t>
        </r>
      </text>
    </comment>
    <comment ref="J67" authorId="1" shapeId="0" xr:uid="{2FE83663-DD28-450B-96D0-68E4B3C7F68B}">
      <text>
        <r>
          <rPr>
            <b/>
            <sz val="9"/>
            <color indexed="81"/>
            <rFont val="Tahoma"/>
            <family val="2"/>
            <charset val="238"/>
          </rPr>
          <t>Kulikowicz Danuta:</t>
        </r>
        <r>
          <rPr>
            <sz val="9"/>
            <color indexed="81"/>
            <rFont val="Tahoma"/>
            <family val="2"/>
            <charset val="238"/>
          </rPr>
          <t xml:space="preserve">
21 garaży o pow. 319 m2 przeniesione do Gminy - Prot. Zdawczo - odb. z dnia 24.09.2021, pomiędzy US a UO3</t>
        </r>
      </text>
    </comment>
    <comment ref="J81" authorId="1" shapeId="0" xr:uid="{DFA77437-9B4E-4A3E-9075-69B372052F21}">
      <text>
        <r>
          <rPr>
            <b/>
            <sz val="9"/>
            <color indexed="81"/>
            <rFont val="Tahoma"/>
            <family val="2"/>
            <charset val="238"/>
          </rPr>
          <t>Kulikowicz Danuta:</t>
        </r>
        <r>
          <rPr>
            <sz val="9"/>
            <color indexed="81"/>
            <rFont val="Tahoma"/>
            <family val="2"/>
            <charset val="238"/>
          </rPr>
          <t xml:space="preserve">
Pow. 2009 m2 wyliczona: po odjęciu pow. zabudowy od całkowitej pow. działki: 2193 - 184 = 2009</t>
        </r>
      </text>
    </comment>
    <comment ref="K81" authorId="1" shapeId="0" xr:uid="{FE78A680-6808-4F7D-9472-C1D173D6DBDC}">
      <text>
        <r>
          <rPr>
            <b/>
            <sz val="9"/>
            <color indexed="81"/>
            <rFont val="Tahoma"/>
            <family val="2"/>
            <charset val="238"/>
          </rPr>
          <t>Kulikowicz Danuta:</t>
        </r>
        <r>
          <rPr>
            <sz val="9"/>
            <color indexed="81"/>
            <rFont val="Tahoma"/>
            <family val="2"/>
            <charset val="238"/>
          </rPr>
          <t xml:space="preserve">
Pow. zabudowy wyliczona na podstawie pomiarów z EWID</t>
        </r>
      </text>
    </comment>
  </commentList>
</comments>
</file>

<file path=xl/sharedStrings.xml><?xml version="1.0" encoding="utf-8"?>
<sst xmlns="http://schemas.openxmlformats.org/spreadsheetml/2006/main" count="566" uniqueCount="378">
  <si>
    <t>LP.</t>
  </si>
  <si>
    <t>NR</t>
  </si>
  <si>
    <t>OBRĘB</t>
  </si>
  <si>
    <t>NR DZIŁKI</t>
  </si>
  <si>
    <t>RODZAJ BUDYNKU</t>
  </si>
  <si>
    <t>ILOŚĆ LOKALI MIESZKALNYCH</t>
  </si>
  <si>
    <t>POW.  BUDYNKU OGÓŁEM</t>
  </si>
  <si>
    <t>UWAGI</t>
  </si>
  <si>
    <t xml:space="preserve">ALEJA GRUNWALDZKA </t>
  </si>
  <si>
    <t>56</t>
  </si>
  <si>
    <t>216</t>
  </si>
  <si>
    <t>UŻYTKOWY</t>
  </si>
  <si>
    <t>GARAŻ</t>
  </si>
  <si>
    <t>516</t>
  </si>
  <si>
    <t>6</t>
  </si>
  <si>
    <t>240</t>
  </si>
  <si>
    <t>MIESZKALNY</t>
  </si>
  <si>
    <t>516A</t>
  </si>
  <si>
    <t>516B</t>
  </si>
  <si>
    <t xml:space="preserve">ALEJA ZWYCIĘSTWA </t>
  </si>
  <si>
    <t>23</t>
  </si>
  <si>
    <t>194</t>
  </si>
  <si>
    <t xml:space="preserve">BATOREGO </t>
  </si>
  <si>
    <t>15</t>
  </si>
  <si>
    <t>41</t>
  </si>
  <si>
    <t>385</t>
  </si>
  <si>
    <t>9</t>
  </si>
  <si>
    <t>CHMIELNA</t>
  </si>
  <si>
    <t>99</t>
  </si>
  <si>
    <t>RUINY</t>
  </si>
  <si>
    <t xml:space="preserve">CHMIELNA </t>
  </si>
  <si>
    <t>54/57</t>
  </si>
  <si>
    <t>20/2</t>
  </si>
  <si>
    <t>DO STUDZIENKI</t>
  </si>
  <si>
    <t>8</t>
  </si>
  <si>
    <t>55</t>
  </si>
  <si>
    <t>333/5</t>
  </si>
  <si>
    <t>MIESZKALNO - UŻYTKOWY</t>
  </si>
  <si>
    <t>część budynku położona na działce Skarbu Państwa</t>
  </si>
  <si>
    <t>90</t>
  </si>
  <si>
    <t xml:space="preserve">GDAŃSKA                </t>
  </si>
  <si>
    <t>45</t>
  </si>
  <si>
    <t>25</t>
  </si>
  <si>
    <t>27</t>
  </si>
  <si>
    <t>30A</t>
  </si>
  <si>
    <t>12</t>
  </si>
  <si>
    <t>54/1</t>
  </si>
  <si>
    <t>54/2</t>
  </si>
  <si>
    <t>54/3</t>
  </si>
  <si>
    <t>54/4</t>
  </si>
  <si>
    <t>54/5</t>
  </si>
  <si>
    <t>54/6</t>
  </si>
  <si>
    <t>54/7</t>
  </si>
  <si>
    <t>54/8</t>
  </si>
  <si>
    <t>KOLEJARZY</t>
  </si>
  <si>
    <t>7</t>
  </si>
  <si>
    <t>32</t>
  </si>
  <si>
    <t>127</t>
  </si>
  <si>
    <t>KRYNICKA</t>
  </si>
  <si>
    <t>20</t>
  </si>
  <si>
    <t>222/5</t>
  </si>
  <si>
    <t>101</t>
  </si>
  <si>
    <t>MIAŁKI SZLAK</t>
  </si>
  <si>
    <t>143</t>
  </si>
  <si>
    <t>116</t>
  </si>
  <si>
    <t>1/4</t>
  </si>
  <si>
    <t>104</t>
  </si>
  <si>
    <t>MORENOWA</t>
  </si>
  <si>
    <t>87</t>
  </si>
  <si>
    <t>53</t>
  </si>
  <si>
    <t xml:space="preserve">NA STOKU </t>
  </si>
  <si>
    <t>49</t>
  </si>
  <si>
    <t>80</t>
  </si>
  <si>
    <t>90/4</t>
  </si>
  <si>
    <t>50</t>
  </si>
  <si>
    <t>90/3</t>
  </si>
  <si>
    <t>OKOPOWA</t>
  </si>
  <si>
    <t>5</t>
  </si>
  <si>
    <t>89</t>
  </si>
  <si>
    <t>313/1</t>
  </si>
  <si>
    <t xml:space="preserve">PODWALE PRZEDMIEJSKIE </t>
  </si>
  <si>
    <t>30</t>
  </si>
  <si>
    <t>170/1
170/2</t>
  </si>
  <si>
    <t>POLANKI</t>
  </si>
  <si>
    <t>18</t>
  </si>
  <si>
    <t>51/6</t>
  </si>
  <si>
    <t>36</t>
  </si>
  <si>
    <t>40</t>
  </si>
  <si>
    <t xml:space="preserve">SZTUTOWSKA </t>
  </si>
  <si>
    <t>1</t>
  </si>
  <si>
    <t>300</t>
  </si>
  <si>
    <t>WAŁY JAGIELLOŃSKIE</t>
  </si>
  <si>
    <t>ZAKOPIAŃSKA</t>
  </si>
  <si>
    <t>78</t>
  </si>
  <si>
    <t>234</t>
  </si>
  <si>
    <t>UŻYTKOWO - MIESZKALNY</t>
  </si>
  <si>
    <t>Ogółem</t>
  </si>
  <si>
    <t>POKŁADOWA</t>
  </si>
  <si>
    <t>73</t>
  </si>
  <si>
    <t>14/8
14/9</t>
  </si>
  <si>
    <t>54/9</t>
  </si>
  <si>
    <t>DROGA</t>
  </si>
  <si>
    <t>DERDOWSKIEGO</t>
  </si>
  <si>
    <t>51/15</t>
  </si>
  <si>
    <t>DZIAŁKA NIEZABUDOWANA</t>
  </si>
  <si>
    <t>DUBOIS</t>
  </si>
  <si>
    <t>43</t>
  </si>
  <si>
    <t>785</t>
  </si>
  <si>
    <t>przy bud. 21</t>
  </si>
  <si>
    <t>86</t>
  </si>
  <si>
    <t>85</t>
  </si>
  <si>
    <t>WRZOSY</t>
  </si>
  <si>
    <t>PRZEGALIŃSKA</t>
  </si>
  <si>
    <t>60</t>
  </si>
  <si>
    <t>105/11
105/13</t>
  </si>
  <si>
    <t>TURYSTYCZNA</t>
  </si>
  <si>
    <t>24</t>
  </si>
  <si>
    <t>140</t>
  </si>
  <si>
    <t>217/3</t>
  </si>
  <si>
    <t>4 budynki
( pustostany )</t>
  </si>
  <si>
    <t>KATARZYNKI</t>
  </si>
  <si>
    <t>302</t>
  </si>
  <si>
    <t>1-3</t>
  </si>
  <si>
    <t>272/1
746</t>
  </si>
  <si>
    <t>48</t>
  </si>
  <si>
    <t>90/5</t>
  </si>
  <si>
    <t>GDAŃSKIEGO KOLEJARZA</t>
  </si>
  <si>
    <t>19</t>
  </si>
  <si>
    <t>115</t>
  </si>
  <si>
    <t>166/3</t>
  </si>
  <si>
    <t>pustostan</t>
  </si>
  <si>
    <t>KARTUSKA</t>
  </si>
  <si>
    <t>22/24</t>
  </si>
  <si>
    <t>47</t>
  </si>
  <si>
    <t>77</t>
  </si>
  <si>
    <r>
      <t>powierzchnia działki 263 m</t>
    </r>
    <r>
      <rPr>
        <sz val="8"/>
        <rFont val="Arial"/>
        <family val="2"/>
        <charset val="238"/>
      </rPr>
      <t>²</t>
    </r>
  </si>
  <si>
    <t>udział SP w nieruchomości 21,09%</t>
  </si>
  <si>
    <t>CHLEBNICKA</t>
  </si>
  <si>
    <t>089</t>
  </si>
  <si>
    <t>433/1</t>
  </si>
  <si>
    <r>
      <t>powierzchnia działki 563 m</t>
    </r>
    <r>
      <rPr>
        <sz val="8"/>
        <rFont val="Arial"/>
        <family val="2"/>
        <charset val="238"/>
      </rPr>
      <t>²</t>
    </r>
  </si>
  <si>
    <t>312/3</t>
  </si>
  <si>
    <t>62</t>
  </si>
  <si>
    <t>49/1</t>
  </si>
  <si>
    <t>GEN. JÓZEFA HALLERA</t>
  </si>
  <si>
    <t>114</t>
  </si>
  <si>
    <r>
      <t>w użyczeniu gminy jest pow. 447,80 m</t>
    </r>
    <r>
      <rPr>
        <sz val="8"/>
        <rFont val="Calibri"/>
        <family val="2"/>
        <charset val="238"/>
      </rPr>
      <t>²</t>
    </r>
  </si>
  <si>
    <t>OLSZYŃSKA</t>
  </si>
  <si>
    <t>113</t>
  </si>
  <si>
    <r>
      <t>powierzchnia działki 2857 m</t>
    </r>
    <r>
      <rPr>
        <sz val="8"/>
        <rFont val="Calibri"/>
        <family val="2"/>
        <charset val="238"/>
      </rPr>
      <t>²</t>
    </r>
  </si>
  <si>
    <t>290</t>
  </si>
  <si>
    <t>513/4</t>
  </si>
  <si>
    <t>322/1
322/2</t>
  </si>
  <si>
    <t>104/2
104/3
106/1</t>
  </si>
  <si>
    <t>udział SP w nieruchomości 42/48</t>
  </si>
  <si>
    <t>SOKOLA</t>
  </si>
  <si>
    <t>przy nr 32</t>
  </si>
  <si>
    <t>086</t>
  </si>
  <si>
    <t>88/2</t>
  </si>
  <si>
    <t>WYZWOLENIA</t>
  </si>
  <si>
    <t>311</t>
  </si>
  <si>
    <r>
      <t>powierzchnia działki 6 333 m</t>
    </r>
    <r>
      <rPr>
        <sz val="8"/>
        <rFont val="Calibri"/>
        <family val="2"/>
        <charset val="238"/>
      </rPr>
      <t>²</t>
    </r>
  </si>
  <si>
    <t>DZIAŁKA NA KTÓREJ POSADOWIONE SĄ TYMCZASOWE GARAŻE BLASZANE</t>
  </si>
  <si>
    <t>KOSMONTUTÓW</t>
  </si>
  <si>
    <t>024</t>
  </si>
  <si>
    <t>303/2</t>
  </si>
  <si>
    <t>KURZA</t>
  </si>
  <si>
    <t>100</t>
  </si>
  <si>
    <t>448</t>
  </si>
  <si>
    <t>powierzchnia działki 191 m2</t>
  </si>
  <si>
    <t xml:space="preserve">ILOŚĆ LOKALI UŻYTKOWYCH </t>
  </si>
  <si>
    <t xml:space="preserve">w budynku znajduje się 5 garaży </t>
  </si>
  <si>
    <t>barak</t>
  </si>
  <si>
    <t>124A</t>
  </si>
  <si>
    <t>336</t>
  </si>
  <si>
    <t>ADRES</t>
  </si>
  <si>
    <t>UO</t>
  </si>
  <si>
    <t>POW. GRUNTU</t>
  </si>
  <si>
    <t>powierzchnia działki 1394 m2, budynek gospodarczy dobudowany do mieszkalnego</t>
  </si>
  <si>
    <t>SZAFARNIA</t>
  </si>
  <si>
    <t>OGARNA</t>
  </si>
  <si>
    <t>SŁOWIAŃSKA</t>
  </si>
  <si>
    <t>377/4</t>
  </si>
  <si>
    <t>461</t>
  </si>
  <si>
    <t>22/4</t>
  </si>
  <si>
    <t>ILOŚĆ MIEJSC W HALI GARAŻOWEJ</t>
  </si>
  <si>
    <t>POWIERZCHNIA MIEJSC W HALI GARAŻOWEJ</t>
  </si>
  <si>
    <t>KOMÓRKA 3,03 m2</t>
  </si>
  <si>
    <t>NIEDŹWIEDNIK</t>
  </si>
  <si>
    <t>46E</t>
  </si>
  <si>
    <t>28</t>
  </si>
  <si>
    <t>307</t>
  </si>
  <si>
    <t>342</t>
  </si>
  <si>
    <t>378</t>
  </si>
  <si>
    <t>380</t>
  </si>
  <si>
    <t>7 m 52</t>
  </si>
  <si>
    <t>30 m 6</t>
  </si>
  <si>
    <t>107 m 9</t>
  </si>
  <si>
    <t>POW. UŻYTKOWA (lokali użytkowych) BUDYNKU</t>
  </si>
  <si>
    <t>POW.MIESZKALNA (lokali mieszkalnych) BUDYNKU</t>
  </si>
  <si>
    <r>
      <t>powierzchnia działek
561 m</t>
    </r>
    <r>
      <rPr>
        <sz val="8"/>
        <rFont val="Calibri"/>
        <family val="2"/>
        <charset val="238"/>
      </rPr>
      <t>²</t>
    </r>
  </si>
  <si>
    <t>13</t>
  </si>
  <si>
    <t>383</t>
  </si>
  <si>
    <t>510</t>
  </si>
  <si>
    <t xml:space="preserve">Tartaczna </t>
  </si>
  <si>
    <t>3 m 50</t>
  </si>
  <si>
    <t xml:space="preserve">Trakt Św. Wojciecha </t>
  </si>
  <si>
    <t>53/55</t>
  </si>
  <si>
    <t>98</t>
  </si>
  <si>
    <t>55/4</t>
  </si>
  <si>
    <t>Mostowa</t>
  </si>
  <si>
    <t>098</t>
  </si>
  <si>
    <t>5/4, 5/6</t>
  </si>
  <si>
    <t>2 bunkry z okresu napoleońskiego - "Mewi Szaniec"
 (postostan ) powierzchnia działki 3022m2</t>
  </si>
  <si>
    <t>469/1</t>
  </si>
  <si>
    <t>469/2</t>
  </si>
  <si>
    <t>REDUTA WYSKOK</t>
  </si>
  <si>
    <t>REDUTA MIŚ</t>
  </si>
  <si>
    <t>7-9</t>
  </si>
  <si>
    <t>Biskupia Górka</t>
  </si>
  <si>
    <t>WIATA</t>
  </si>
  <si>
    <t>165</t>
  </si>
  <si>
    <t>Gazownicza</t>
  </si>
  <si>
    <t>081</t>
  </si>
  <si>
    <t>111</t>
  </si>
  <si>
    <t>112</t>
  </si>
  <si>
    <t>128</t>
  </si>
  <si>
    <t>Magellana</t>
  </si>
  <si>
    <t>052</t>
  </si>
  <si>
    <t>9/1</t>
  </si>
  <si>
    <t>090</t>
  </si>
  <si>
    <t>90/2011</t>
  </si>
  <si>
    <t>Goszczyńskiego</t>
  </si>
  <si>
    <t>161</t>
  </si>
  <si>
    <t>udział 1/4 (z 147 m2)</t>
  </si>
  <si>
    <t>87/2011</t>
  </si>
  <si>
    <t>Kunickiego</t>
  </si>
  <si>
    <t>22</t>
  </si>
  <si>
    <t>42</t>
  </si>
  <si>
    <t>141</t>
  </si>
  <si>
    <t>udział 12/24</t>
  </si>
  <si>
    <t>91/2011</t>
  </si>
  <si>
    <t>Nowiny</t>
  </si>
  <si>
    <t>303</t>
  </si>
  <si>
    <t>828/3</t>
  </si>
  <si>
    <t>udział 1/2 (z 126 m2)</t>
  </si>
  <si>
    <t>Wały Jagiellońskie</t>
  </si>
  <si>
    <t xml:space="preserve">NIERUCHOMOŚCI SKARBU PAŃSTWA ADMINISTROWANE PRZEZ GDAŃSKIE NIERUCHOMOŚCI - na dzień 31-12-2025r. </t>
  </si>
  <si>
    <t>NUMER  INWENTARZOWY</t>
  </si>
  <si>
    <t>POZYCJA W ANEKSIE UM</t>
  </si>
  <si>
    <t>4/2010</t>
  </si>
  <si>
    <t>21/2010</t>
  </si>
  <si>
    <t>5/2010</t>
  </si>
  <si>
    <t>7/2010</t>
  </si>
  <si>
    <t>00008</t>
  </si>
  <si>
    <t>48/2011</t>
  </si>
  <si>
    <t>43/2011</t>
  </si>
  <si>
    <t>brak</t>
  </si>
  <si>
    <t>20/2010</t>
  </si>
  <si>
    <t>29201</t>
  </si>
  <si>
    <t>22/2010</t>
  </si>
  <si>
    <t>16/2011</t>
  </si>
  <si>
    <t>60368</t>
  </si>
  <si>
    <t>21/2011</t>
  </si>
  <si>
    <t>29803</t>
  </si>
  <si>
    <t>23/2011</t>
  </si>
  <si>
    <t>00059</t>
  </si>
  <si>
    <t>54/2011</t>
  </si>
  <si>
    <t>00060</t>
  </si>
  <si>
    <t>00061</t>
  </si>
  <si>
    <t>21703</t>
  </si>
  <si>
    <t>40/2011</t>
  </si>
  <si>
    <t>29706</t>
  </si>
  <si>
    <t>6/2011</t>
  </si>
  <si>
    <t xml:space="preserve">    GROTTGERA</t>
  </si>
  <si>
    <t>7/2011</t>
  </si>
  <si>
    <t>8/2011</t>
  </si>
  <si>
    <t>9/2011</t>
  </si>
  <si>
    <t>10/2011</t>
  </si>
  <si>
    <t>11/2011</t>
  </si>
  <si>
    <t>12/2011</t>
  </si>
  <si>
    <t>13/2011</t>
  </si>
  <si>
    <t>14/2011</t>
  </si>
  <si>
    <t>73878</t>
  </si>
  <si>
    <t>47/2011</t>
  </si>
  <si>
    <t>29804</t>
  </si>
  <si>
    <t>44/2011</t>
  </si>
  <si>
    <t>51916</t>
  </si>
  <si>
    <t>62/2011</t>
  </si>
  <si>
    <t>21204</t>
  </si>
  <si>
    <t>41/2011</t>
  </si>
  <si>
    <t>70080</t>
  </si>
  <si>
    <t>22/2011</t>
  </si>
  <si>
    <t>29708</t>
  </si>
  <si>
    <t>52/2011</t>
  </si>
  <si>
    <t>29705</t>
  </si>
  <si>
    <t>12/2010</t>
  </si>
  <si>
    <t>30050</t>
  </si>
  <si>
    <t>61/2011</t>
  </si>
  <si>
    <t>20432</t>
  </si>
  <si>
    <t>50/2011</t>
  </si>
  <si>
    <t>21104</t>
  </si>
  <si>
    <t>5/2011</t>
  </si>
  <si>
    <t>21501</t>
  </si>
  <si>
    <t>4/2011</t>
  </si>
  <si>
    <t>29204</t>
  </si>
  <si>
    <t>2/2010</t>
  </si>
  <si>
    <t>29209</t>
  </si>
  <si>
    <t>79/2011</t>
  </si>
  <si>
    <t>29203</t>
  </si>
  <si>
    <t>3/2010</t>
  </si>
  <si>
    <t>00007</t>
  </si>
  <si>
    <t>67/2011</t>
  </si>
  <si>
    <t>00004</t>
  </si>
  <si>
    <t>64/2011</t>
  </si>
  <si>
    <t>00005</t>
  </si>
  <si>
    <t>65/2011</t>
  </si>
  <si>
    <t>00006</t>
  </si>
  <si>
    <t>66/2011</t>
  </si>
  <si>
    <t>00002</t>
  </si>
  <si>
    <t>69/2011</t>
  </si>
  <si>
    <t>29301</t>
  </si>
  <si>
    <t>24/2010</t>
  </si>
  <si>
    <t>29212</t>
  </si>
  <si>
    <t>51/2011</t>
  </si>
  <si>
    <t>29206</t>
  </si>
  <si>
    <t>6/2010</t>
  </si>
  <si>
    <t>21105</t>
  </si>
  <si>
    <t>17-18/2011</t>
  </si>
  <si>
    <t>29104</t>
  </si>
  <si>
    <t>45/2011</t>
  </si>
  <si>
    <t>29707</t>
  </si>
  <si>
    <t>15/2011</t>
  </si>
  <si>
    <t>29102</t>
  </si>
  <si>
    <t>32/2011</t>
  </si>
  <si>
    <t>00003</t>
  </si>
  <si>
    <t>70/2011</t>
  </si>
  <si>
    <t>29108</t>
  </si>
  <si>
    <t>57/2011</t>
  </si>
  <si>
    <t>29101</t>
  </si>
  <si>
    <t>19/2010</t>
  </si>
  <si>
    <t>00001</t>
  </si>
  <si>
    <t>68/2011</t>
  </si>
  <si>
    <t>29103</t>
  </si>
  <si>
    <t>34/2011</t>
  </si>
  <si>
    <t>29105</t>
  </si>
  <si>
    <t>46/2011</t>
  </si>
  <si>
    <t>29303</t>
  </si>
  <si>
    <t>1/2010</t>
  </si>
  <si>
    <t>15336</t>
  </si>
  <si>
    <t>55/2011</t>
  </si>
  <si>
    <t>29913</t>
  </si>
  <si>
    <t>60/2011</t>
  </si>
  <si>
    <t>29505</t>
  </si>
  <si>
    <t>2/2011</t>
  </si>
  <si>
    <t>00063</t>
  </si>
  <si>
    <t>77/2011</t>
  </si>
  <si>
    <t>29401</t>
  </si>
  <si>
    <t>78/2011</t>
  </si>
  <si>
    <t>00009</t>
  </si>
  <si>
    <t>76/2011</t>
  </si>
  <si>
    <t>29213</t>
  </si>
  <si>
    <t>71/2011</t>
  </si>
  <si>
    <t>29214</t>
  </si>
  <si>
    <t>72/2011</t>
  </si>
  <si>
    <t>75/2011</t>
  </si>
  <si>
    <t>91313</t>
  </si>
  <si>
    <t>80/2011</t>
  </si>
  <si>
    <t>81/2011</t>
  </si>
  <si>
    <t>82/2011</t>
  </si>
  <si>
    <t>83/2011</t>
  </si>
  <si>
    <t>84/2011</t>
  </si>
  <si>
    <t>85/2011</t>
  </si>
  <si>
    <t>30001</t>
  </si>
  <si>
    <t>86/2011</t>
  </si>
  <si>
    <t>29215</t>
  </si>
  <si>
    <t>88/2011</t>
  </si>
  <si>
    <t>00058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</si>
</sst>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sz val="8"/>
      <color indexed="8"/>
      <name val="Tahoma"/>
      <family val="2"/>
      <charset val="238"/>
    </font>
    <font>
      <b/>
      <sz val="10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</font>
    <font>
      <sz val="10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theme="1"/>
      <name val="Tahoma"/>
      <family val="2"/>
      <charset val="238"/>
    </font>
    <font>
      <b/>
      <sz val="9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9" fillId="0" borderId="0"/>
  </cellStyleXfs>
  <cellXfs count="134">
    <xf numFmtId="0" fontId="0" fillId="0" borderId="0" xfId="0"/>
    <xf numFmtId="14" fontId="3" fillId="0" borderId="1" xfId="0" applyNumberFormat="1" applyFont="1" applyBorder="1" applyAlignment="1">
      <alignment horizontal="left" wrapText="1" indent="1"/>
    </xf>
    <xf numFmtId="49" fontId="3" fillId="0" borderId="1" xfId="0" applyNumberFormat="1" applyFont="1" applyBorder="1" applyAlignment="1">
      <alignment horizontal="right" wrapText="1" indent="1"/>
    </xf>
    <xf numFmtId="4" fontId="3" fillId="0" borderId="1" xfId="0" applyNumberFormat="1" applyFont="1" applyBorder="1" applyAlignment="1">
      <alignment horizontal="right" wrapText="1" indent="1"/>
    </xf>
    <xf numFmtId="3" fontId="3" fillId="0" borderId="1" xfId="0" applyNumberFormat="1" applyFont="1" applyBorder="1" applyAlignment="1">
      <alignment horizontal="right" wrapText="1" indent="1"/>
    </xf>
    <xf numFmtId="4" fontId="3" fillId="0" borderId="2" xfId="0" applyNumberFormat="1" applyFont="1" applyBorder="1" applyAlignment="1">
      <alignment horizontal="left" wrapText="1" indent="1"/>
    </xf>
    <xf numFmtId="14" fontId="3" fillId="0" borderId="3" xfId="0" applyNumberFormat="1" applyFont="1" applyBorder="1" applyAlignment="1">
      <alignment horizontal="left" wrapText="1" indent="1"/>
    </xf>
    <xf numFmtId="49" fontId="3" fillId="0" borderId="3" xfId="0" applyNumberFormat="1" applyFont="1" applyBorder="1" applyAlignment="1">
      <alignment horizontal="right" wrapText="1" indent="1"/>
    </xf>
    <xf numFmtId="4" fontId="3" fillId="0" borderId="3" xfId="0" applyNumberFormat="1" applyFont="1" applyBorder="1" applyAlignment="1">
      <alignment horizontal="right" wrapText="1" indent="1"/>
    </xf>
    <xf numFmtId="4" fontId="3" fillId="0" borderId="4" xfId="0" applyNumberFormat="1" applyFont="1" applyBorder="1" applyAlignment="1">
      <alignment horizontal="right" wrapText="1" indent="1"/>
    </xf>
    <xf numFmtId="3" fontId="3" fillId="0" borderId="4" xfId="0" applyNumberFormat="1" applyFont="1" applyBorder="1" applyAlignment="1">
      <alignment horizontal="right" wrapText="1" indent="1"/>
    </xf>
    <xf numFmtId="4" fontId="3" fillId="0" borderId="5" xfId="0" applyNumberFormat="1" applyFont="1" applyBorder="1" applyAlignment="1">
      <alignment horizontal="left" wrapText="1" indent="1"/>
    </xf>
    <xf numFmtId="14" fontId="3" fillId="0" borderId="6" xfId="0" applyNumberFormat="1" applyFont="1" applyBorder="1" applyAlignment="1">
      <alignment horizontal="left" wrapText="1" indent="1"/>
    </xf>
    <xf numFmtId="49" fontId="3" fillId="0" borderId="6" xfId="0" applyNumberFormat="1" applyFont="1" applyBorder="1" applyAlignment="1">
      <alignment horizontal="right" wrapText="1" indent="1"/>
    </xf>
    <xf numFmtId="4" fontId="3" fillId="0" borderId="6" xfId="0" applyNumberFormat="1" applyFont="1" applyBorder="1" applyAlignment="1">
      <alignment horizontal="right" wrapText="1" indent="1"/>
    </xf>
    <xf numFmtId="3" fontId="3" fillId="0" borderId="6" xfId="0" applyNumberFormat="1" applyFont="1" applyBorder="1" applyAlignment="1">
      <alignment horizontal="right" wrapText="1" indent="1"/>
    </xf>
    <xf numFmtId="4" fontId="3" fillId="0" borderId="7" xfId="0" applyNumberFormat="1" applyFont="1" applyBorder="1" applyAlignment="1">
      <alignment horizontal="left" wrapText="1" indent="1"/>
    </xf>
    <xf numFmtId="14" fontId="3" fillId="0" borderId="8" xfId="0" applyNumberFormat="1" applyFont="1" applyBorder="1" applyAlignment="1">
      <alignment horizontal="left" wrapText="1" indent="1"/>
    </xf>
    <xf numFmtId="49" fontId="3" fillId="0" borderId="8" xfId="0" applyNumberFormat="1" applyFont="1" applyBorder="1" applyAlignment="1">
      <alignment horizontal="right" wrapText="1" indent="1"/>
    </xf>
    <xf numFmtId="4" fontId="3" fillId="0" borderId="8" xfId="0" applyNumberFormat="1" applyFont="1" applyBorder="1" applyAlignment="1">
      <alignment horizontal="right" wrapText="1" indent="1"/>
    </xf>
    <xf numFmtId="3" fontId="3" fillId="0" borderId="8" xfId="0" applyNumberFormat="1" applyFont="1" applyBorder="1" applyAlignment="1">
      <alignment horizontal="right" wrapText="1" indent="1"/>
    </xf>
    <xf numFmtId="4" fontId="3" fillId="0" borderId="9" xfId="0" applyNumberFormat="1" applyFont="1" applyBorder="1" applyAlignment="1">
      <alignment horizontal="left" wrapText="1" indent="1"/>
    </xf>
    <xf numFmtId="0" fontId="3" fillId="0" borderId="10" xfId="0" applyFont="1" applyBorder="1" applyAlignment="1">
      <alignment horizontal="right" wrapText="1" indent="1"/>
    </xf>
    <xf numFmtId="0" fontId="3" fillId="0" borderId="1" xfId="0" applyFont="1" applyBorder="1" applyAlignment="1">
      <alignment horizontal="left" wrapText="1" indent="1"/>
    </xf>
    <xf numFmtId="0" fontId="3" fillId="0" borderId="3" xfId="0" applyFont="1" applyBorder="1" applyAlignment="1">
      <alignment horizontal="left" wrapText="1" indent="1"/>
    </xf>
    <xf numFmtId="0" fontId="3" fillId="0" borderId="8" xfId="0" applyFont="1" applyBorder="1" applyAlignment="1">
      <alignment horizontal="left" wrapText="1" indent="1"/>
    </xf>
    <xf numFmtId="4" fontId="4" fillId="0" borderId="8" xfId="0" applyNumberFormat="1" applyFont="1" applyBorder="1" applyAlignment="1">
      <alignment horizontal="right" wrapText="1" indent="1"/>
    </xf>
    <xf numFmtId="49" fontId="3" fillId="0" borderId="11" xfId="0" applyNumberFormat="1" applyFont="1" applyBorder="1" applyAlignment="1">
      <alignment horizontal="right" wrapText="1" indent="1"/>
    </xf>
    <xf numFmtId="4" fontId="3" fillId="0" borderId="11" xfId="0" applyNumberFormat="1" applyFont="1" applyBorder="1" applyAlignment="1">
      <alignment horizontal="right" wrapText="1" indent="1"/>
    </xf>
    <xf numFmtId="3" fontId="3" fillId="0" borderId="11" xfId="0" applyNumberFormat="1" applyFont="1" applyBorder="1" applyAlignment="1">
      <alignment horizontal="right" wrapText="1" indent="1"/>
    </xf>
    <xf numFmtId="4" fontId="4" fillId="0" borderId="6" xfId="0" applyNumberFormat="1" applyFont="1" applyBorder="1" applyAlignment="1">
      <alignment horizontal="right" wrapText="1" indent="1"/>
    </xf>
    <xf numFmtId="4" fontId="4" fillId="0" borderId="1" xfId="0" applyNumberFormat="1" applyFont="1" applyBorder="1" applyAlignment="1">
      <alignment horizontal="right" wrapText="1" indent="1"/>
    </xf>
    <xf numFmtId="4" fontId="4" fillId="0" borderId="3" xfId="0" applyNumberFormat="1" applyFont="1" applyBorder="1" applyAlignment="1">
      <alignment horizontal="right" wrapText="1" indent="1"/>
    </xf>
    <xf numFmtId="3" fontId="3" fillId="0" borderId="3" xfId="0" applyNumberFormat="1" applyFont="1" applyBorder="1" applyAlignment="1">
      <alignment horizontal="right" wrapText="1" indent="1"/>
    </xf>
    <xf numFmtId="49" fontId="3" fillId="0" borderId="4" xfId="0" applyNumberFormat="1" applyFont="1" applyBorder="1" applyAlignment="1">
      <alignment horizontal="right" wrapText="1" indent="1"/>
    </xf>
    <xf numFmtId="4" fontId="2" fillId="0" borderId="9" xfId="0" applyNumberFormat="1" applyFont="1" applyBorder="1" applyAlignment="1">
      <alignment horizontal="left" wrapText="1" indent="1"/>
    </xf>
    <xf numFmtId="0" fontId="3" fillId="0" borderId="6" xfId="0" applyFont="1" applyBorder="1" applyAlignment="1">
      <alignment horizontal="left" wrapText="1" indent="1"/>
    </xf>
    <xf numFmtId="14" fontId="3" fillId="0" borderId="4" xfId="0" applyNumberFormat="1" applyFont="1" applyBorder="1" applyAlignment="1">
      <alignment horizontal="left" wrapText="1" indent="1"/>
    </xf>
    <xf numFmtId="0" fontId="3" fillId="0" borderId="13" xfId="0" applyFont="1" applyBorder="1" applyAlignment="1">
      <alignment horizontal="right" wrapText="1" indent="1"/>
    </xf>
    <xf numFmtId="0" fontId="6" fillId="0" borderId="8" xfId="0" applyFont="1" applyBorder="1" applyAlignment="1">
      <alignment horizontal="right" wrapText="1" indent="1"/>
    </xf>
    <xf numFmtId="0" fontId="6" fillId="0" borderId="4" xfId="0" applyFont="1" applyBorder="1" applyAlignment="1">
      <alignment horizontal="right" wrapText="1" indent="1"/>
    </xf>
    <xf numFmtId="0" fontId="3" fillId="0" borderId="4" xfId="0" applyFont="1" applyBorder="1" applyAlignment="1">
      <alignment horizontal="left" wrapText="1" indent="1"/>
    </xf>
    <xf numFmtId="4" fontId="4" fillId="0" borderId="4" xfId="0" applyNumberFormat="1" applyFont="1" applyBorder="1" applyAlignment="1">
      <alignment horizontal="right" wrapText="1" indent="1"/>
    </xf>
    <xf numFmtId="4" fontId="3" fillId="0" borderId="14" xfId="0" applyNumberFormat="1" applyFont="1" applyBorder="1" applyAlignment="1">
      <alignment horizontal="left" wrapText="1" indent="1"/>
    </xf>
    <xf numFmtId="3" fontId="3" fillId="0" borderId="8" xfId="0" applyNumberFormat="1" applyFont="1" applyBorder="1" applyAlignment="1">
      <alignment horizontal="center" wrapText="1"/>
    </xf>
    <xf numFmtId="0" fontId="0" fillId="0" borderId="0" xfId="0" applyAlignment="1">
      <alignment horizontal="right" indent="1"/>
    </xf>
    <xf numFmtId="4" fontId="0" fillId="0" borderId="15" xfId="0" applyNumberFormat="1" applyBorder="1" applyAlignment="1">
      <alignment horizontal="right" indent="1"/>
    </xf>
    <xf numFmtId="4" fontId="0" fillId="0" borderId="15" xfId="0" applyNumberFormat="1" applyBorder="1" applyAlignment="1">
      <alignment horizontal="left" indent="1"/>
    </xf>
    <xf numFmtId="4" fontId="0" fillId="0" borderId="16" xfId="0" applyNumberFormat="1" applyBorder="1" applyAlignment="1">
      <alignment horizontal="right" indent="1"/>
    </xf>
    <xf numFmtId="0" fontId="3" fillId="0" borderId="4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0" fillId="0" borderId="10" xfId="0" applyBorder="1" applyAlignment="1">
      <alignment horizontal="right" wrapText="1" indent="1"/>
    </xf>
    <xf numFmtId="0" fontId="0" fillId="0" borderId="5" xfId="0" applyBorder="1" applyAlignment="1">
      <alignment horizontal="left" wrapText="1" indent="1"/>
    </xf>
    <xf numFmtId="49" fontId="6" fillId="0" borderId="8" xfId="0" applyNumberFormat="1" applyFont="1" applyBorder="1" applyAlignment="1">
      <alignment horizontal="right" wrapText="1" indent="1"/>
    </xf>
    <xf numFmtId="4" fontId="3" fillId="0" borderId="17" xfId="0" applyNumberFormat="1" applyFont="1" applyBorder="1" applyAlignment="1">
      <alignment horizontal="left" wrapText="1" indent="1"/>
    </xf>
    <xf numFmtId="3" fontId="3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4" fontId="3" fillId="0" borderId="11" xfId="0" applyNumberFormat="1" applyFont="1" applyBorder="1" applyAlignment="1">
      <alignment horizontal="left" wrapText="1" indent="1"/>
    </xf>
    <xf numFmtId="0" fontId="2" fillId="2" borderId="10" xfId="0" applyFont="1" applyFill="1" applyBorder="1" applyAlignment="1">
      <alignment horizontal="right" vertical="center" wrapText="1" indent="1"/>
    </xf>
    <xf numFmtId="0" fontId="2" fillId="2" borderId="8" xfId="0" applyFont="1" applyFill="1" applyBorder="1" applyAlignment="1">
      <alignment horizontal="right" vertical="center" wrapText="1" indent="1"/>
    </xf>
    <xf numFmtId="0" fontId="2" fillId="2" borderId="8" xfId="0" applyFont="1" applyFill="1" applyBorder="1" applyAlignment="1">
      <alignment horizontal="left" vertical="center" wrapText="1" indent="1"/>
    </xf>
    <xf numFmtId="49" fontId="2" fillId="2" borderId="8" xfId="0" applyNumberFormat="1" applyFont="1" applyFill="1" applyBorder="1" applyAlignment="1">
      <alignment horizontal="right" vertical="center" wrapText="1" indent="1"/>
    </xf>
    <xf numFmtId="4" fontId="2" fillId="2" borderId="8" xfId="0" applyNumberFormat="1" applyFont="1" applyFill="1" applyBorder="1" applyAlignment="1">
      <alignment horizontal="right" vertical="center" wrapText="1" indent="1"/>
    </xf>
    <xf numFmtId="49" fontId="2" fillId="2" borderId="9" xfId="0" applyNumberFormat="1" applyFont="1" applyFill="1" applyBorder="1" applyAlignment="1">
      <alignment horizontal="left" vertical="center" wrapText="1" indent="1"/>
    </xf>
    <xf numFmtId="0" fontId="0" fillId="0" borderId="8" xfId="0" applyBorder="1"/>
    <xf numFmtId="4" fontId="5" fillId="0" borderId="8" xfId="0" applyNumberFormat="1" applyFont="1" applyBorder="1" applyAlignment="1">
      <alignment horizontal="right" indent="1"/>
    </xf>
    <xf numFmtId="4" fontId="5" fillId="0" borderId="20" xfId="0" applyNumberFormat="1" applyFont="1" applyBorder="1" applyAlignment="1">
      <alignment horizontal="left" indent="1"/>
    </xf>
    <xf numFmtId="4" fontId="2" fillId="2" borderId="8" xfId="0" applyNumberFormat="1" applyFont="1" applyFill="1" applyBorder="1" applyAlignment="1">
      <alignment horizontal="left" vertical="center" wrapText="1" indent="1"/>
    </xf>
    <xf numFmtId="14" fontId="3" fillId="0" borderId="11" xfId="0" applyNumberFormat="1" applyFont="1" applyBorder="1" applyAlignment="1">
      <alignment horizontal="right" wrapText="1" indent="1"/>
    </xf>
    <xf numFmtId="14" fontId="3" fillId="0" borderId="3" xfId="0" applyNumberFormat="1" applyFont="1" applyBorder="1" applyAlignment="1">
      <alignment horizontal="right" wrapText="1" indent="1"/>
    </xf>
    <xf numFmtId="14" fontId="3" fillId="0" borderId="1" xfId="0" applyNumberFormat="1" applyFont="1" applyBorder="1" applyAlignment="1">
      <alignment horizontal="right" wrapText="1" indent="1"/>
    </xf>
    <xf numFmtId="14" fontId="3" fillId="0" borderId="6" xfId="0" applyNumberFormat="1" applyFont="1" applyBorder="1" applyAlignment="1">
      <alignment horizontal="right" wrapText="1" indent="1"/>
    </xf>
    <xf numFmtId="14" fontId="3" fillId="0" borderId="4" xfId="0" applyNumberFormat="1" applyFont="1" applyBorder="1" applyAlignment="1">
      <alignment horizontal="right" wrapText="1" indent="1"/>
    </xf>
    <xf numFmtId="14" fontId="3" fillId="0" borderId="8" xfId="0" applyNumberFormat="1" applyFont="1" applyBorder="1" applyAlignment="1">
      <alignment horizontal="right" wrapText="1" indent="1"/>
    </xf>
    <xf numFmtId="0" fontId="3" fillId="0" borderId="8" xfId="0" applyFont="1" applyBorder="1" applyAlignment="1">
      <alignment horizontal="right" wrapText="1" indent="1"/>
    </xf>
    <xf numFmtId="0" fontId="3" fillId="0" borderId="1" xfId="0" applyFont="1" applyBorder="1" applyAlignment="1">
      <alignment horizontal="right" wrapText="1" indent="1"/>
    </xf>
    <xf numFmtId="0" fontId="3" fillId="0" borderId="6" xfId="0" applyFont="1" applyBorder="1" applyAlignment="1">
      <alignment horizontal="right" wrapText="1" indent="1"/>
    </xf>
    <xf numFmtId="0" fontId="3" fillId="0" borderId="3" xfId="0" applyFont="1" applyBorder="1" applyAlignment="1">
      <alignment horizontal="right" wrapText="1" indent="1"/>
    </xf>
    <xf numFmtId="0" fontId="3" fillId="0" borderId="4" xfId="0" applyFont="1" applyBorder="1" applyAlignment="1">
      <alignment horizontal="right" wrapText="1" indent="1"/>
    </xf>
    <xf numFmtId="2" fontId="3" fillId="0" borderId="8" xfId="2" applyNumberFormat="1" applyFont="1" applyBorder="1" applyAlignment="1">
      <alignment horizontal="right" vertical="center" wrapText="1" indent="1"/>
    </xf>
    <xf numFmtId="0" fontId="3" fillId="0" borderId="22" xfId="0" applyFont="1" applyBorder="1" applyAlignment="1">
      <alignment horizontal="right" wrapText="1" indent="1"/>
    </xf>
    <xf numFmtId="0" fontId="3" fillId="0" borderId="1" xfId="0" applyFont="1" applyBorder="1" applyAlignment="1">
      <alignment horizontal="center" wrapText="1"/>
    </xf>
    <xf numFmtId="3" fontId="3" fillId="0" borderId="21" xfId="0" applyNumberFormat="1" applyFont="1" applyBorder="1" applyAlignment="1">
      <alignment horizontal="right" wrapText="1" indent="1"/>
    </xf>
    <xf numFmtId="4" fontId="3" fillId="0" borderId="21" xfId="0" applyNumberFormat="1" applyFont="1" applyBorder="1" applyAlignment="1">
      <alignment horizontal="right" wrapText="1" indent="1"/>
    </xf>
    <xf numFmtId="4" fontId="12" fillId="0" borderId="3" xfId="0" applyNumberFormat="1" applyFont="1" applyBorder="1" applyAlignment="1">
      <alignment horizontal="right" wrapText="1" indent="1"/>
    </xf>
    <xf numFmtId="0" fontId="13" fillId="0" borderId="18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" fontId="13" fillId="3" borderId="12" xfId="0" applyNumberFormat="1" applyFont="1" applyFill="1" applyBorder="1" applyAlignment="1">
      <alignment horizontal="center" vertical="center" wrapText="1"/>
    </xf>
    <xf numFmtId="4" fontId="13" fillId="5" borderId="12" xfId="0" applyNumberFormat="1" applyFont="1" applyFill="1" applyBorder="1" applyAlignment="1">
      <alignment horizontal="center" vertical="center" wrapText="1"/>
    </xf>
    <xf numFmtId="4" fontId="13" fillId="6" borderId="12" xfId="0" applyNumberFormat="1" applyFont="1" applyFill="1" applyBorder="1" applyAlignment="1">
      <alignment horizontal="center" vertical="center" wrapText="1"/>
    </xf>
    <xf numFmtId="4" fontId="13" fillId="7" borderId="12" xfId="0" applyNumberFormat="1" applyFont="1" applyFill="1" applyBorder="1" applyAlignment="1">
      <alignment horizontal="center" vertical="center" wrapText="1"/>
    </xf>
    <xf numFmtId="49" fontId="13" fillId="5" borderId="12" xfId="0" applyNumberFormat="1" applyFont="1" applyFill="1" applyBorder="1" applyAlignment="1">
      <alignment horizontal="center" vertical="center" wrapText="1"/>
    </xf>
    <xf numFmtId="49" fontId="13" fillId="6" borderId="12" xfId="0" applyNumberFormat="1" applyFont="1" applyFill="1" applyBorder="1" applyAlignment="1">
      <alignment horizontal="center" vertical="center" wrapText="1"/>
    </xf>
    <xf numFmtId="49" fontId="13" fillId="7" borderId="12" xfId="0" applyNumberFormat="1" applyFont="1" applyFill="1" applyBorder="1" applyAlignment="1">
      <alignment horizontal="center" vertical="center" wrapText="1"/>
    </xf>
    <xf numFmtId="49" fontId="13" fillId="4" borderId="12" xfId="0" applyNumberFormat="1" applyFont="1" applyFill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wrapText="1"/>
    </xf>
    <xf numFmtId="49" fontId="3" fillId="0" borderId="15" xfId="0" applyNumberFormat="1" applyFont="1" applyBorder="1" applyAlignment="1">
      <alignment horizontal="right" indent="1"/>
    </xf>
    <xf numFmtId="49" fontId="3" fillId="0" borderId="0" xfId="0" applyNumberFormat="1" applyFont="1" applyAlignment="1">
      <alignment horizontal="right" indent="1"/>
    </xf>
    <xf numFmtId="49" fontId="2" fillId="0" borderId="12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wrapText="1"/>
    </xf>
    <xf numFmtId="49" fontId="3" fillId="0" borderId="3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0" fontId="6" fillId="0" borderId="9" xfId="0" applyFont="1" applyBorder="1" applyAlignment="1">
      <alignment horizontal="left" wrapText="1" indent="1"/>
    </xf>
    <xf numFmtId="0" fontId="3" fillId="0" borderId="22" xfId="0" applyFont="1" applyBorder="1" applyAlignment="1">
      <alignment horizontal="right" wrapText="1" indent="1"/>
    </xf>
    <xf numFmtId="0" fontId="3" fillId="0" borderId="23" xfId="0" applyFont="1" applyBorder="1" applyAlignment="1">
      <alignment horizontal="right" wrapText="1" indent="1"/>
    </xf>
    <xf numFmtId="0" fontId="3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4" fontId="3" fillId="0" borderId="19" xfId="0" applyNumberFormat="1" applyFont="1" applyBorder="1" applyAlignment="1">
      <alignment horizontal="left" wrapText="1" indent="1"/>
    </xf>
    <xf numFmtId="0" fontId="0" fillId="0" borderId="5" xfId="0" applyBorder="1" applyAlignment="1">
      <alignment horizontal="left" wrapText="1" inden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3" fillId="0" borderId="25" xfId="0" applyFont="1" applyBorder="1" applyAlignment="1">
      <alignment horizontal="right" wrapText="1" indent="1"/>
    </xf>
    <xf numFmtId="0" fontId="0" fillId="0" borderId="23" xfId="0" applyBorder="1" applyAlignment="1">
      <alignment horizontal="right" wrapText="1" indent="1"/>
    </xf>
    <xf numFmtId="0" fontId="3" fillId="0" borderId="11" xfId="0" applyFont="1" applyBorder="1" applyAlignment="1">
      <alignment horizontal="center" wrapText="1"/>
    </xf>
    <xf numFmtId="0" fontId="0" fillId="0" borderId="24" xfId="0" applyBorder="1" applyAlignment="1">
      <alignment horizontal="right" wrapText="1" indent="1"/>
    </xf>
    <xf numFmtId="0" fontId="0" fillId="0" borderId="6" xfId="0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24" xfId="0" applyFont="1" applyBorder="1" applyAlignment="1">
      <alignment horizontal="right" wrapText="1" indent="1"/>
    </xf>
    <xf numFmtId="0" fontId="3" fillId="0" borderId="6" xfId="0" applyFont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right" wrapText="1" indent="1"/>
    </xf>
    <xf numFmtId="0" fontId="6" fillId="0" borderId="6" xfId="0" applyFont="1" applyBorder="1" applyAlignment="1">
      <alignment horizontal="right" wrapText="1" indent="1"/>
    </xf>
    <xf numFmtId="0" fontId="6" fillId="0" borderId="3" xfId="0" applyFont="1" applyBorder="1" applyAlignment="1">
      <alignment horizontal="right" wrapText="1" indent="1"/>
    </xf>
    <xf numFmtId="4" fontId="3" fillId="0" borderId="2" xfId="0" applyNumberFormat="1" applyFont="1" applyBorder="1" applyAlignment="1">
      <alignment horizontal="left" wrapText="1" indent="1"/>
    </xf>
    <xf numFmtId="0" fontId="0" fillId="0" borderId="7" xfId="0" applyBorder="1" applyAlignment="1">
      <alignment horizontal="left" wrapText="1" indent="1"/>
    </xf>
    <xf numFmtId="0" fontId="0" fillId="0" borderId="14" xfId="0" applyBorder="1" applyAlignment="1">
      <alignment horizontal="left" wrapText="1" indent="1"/>
    </xf>
  </cellXfs>
  <cellStyles count="3">
    <cellStyle name="Normalny" xfId="0" builtinId="0"/>
    <cellStyle name="Normalny 7" xfId="1" xr:uid="{00000000-0005-0000-0000-000001000000}"/>
    <cellStyle name="Normalny_Arkusz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8A6C4-8614-4E4A-9329-5F64153CBA42}">
  <dimension ref="A1:R86"/>
  <sheetViews>
    <sheetView tabSelected="1" zoomScale="80" zoomScaleNormal="80" workbookViewId="0">
      <selection activeCell="A4" sqref="A4:A5"/>
    </sheetView>
  </sheetViews>
  <sheetFormatPr defaultRowHeight="12.75" x14ac:dyDescent="0.2"/>
  <cols>
    <col min="1" max="2" width="4.5703125" customWidth="1"/>
    <col min="3" max="3" width="14.28515625" customWidth="1"/>
    <col min="4" max="4" width="12" customWidth="1"/>
    <col min="5" max="5" width="21" customWidth="1"/>
    <col min="7" max="7" width="10.7109375" customWidth="1"/>
    <col min="8" max="8" width="10" customWidth="1"/>
    <col min="9" max="10" width="15.42578125" customWidth="1"/>
    <col min="11" max="11" width="16.7109375" customWidth="1"/>
    <col min="12" max="13" width="15.5703125" customWidth="1"/>
    <col min="14" max="16" width="14.5703125" customWidth="1"/>
    <col min="17" max="17" width="15.85546875" customWidth="1"/>
    <col min="18" max="18" width="17" customWidth="1"/>
  </cols>
  <sheetData>
    <row r="1" spans="1:18" ht="25.5" customHeight="1" thickBot="1" x14ac:dyDescent="0.25">
      <c r="A1" s="45"/>
      <c r="B1" s="45"/>
      <c r="C1" s="99"/>
      <c r="D1" s="99"/>
      <c r="E1" s="114" t="s">
        <v>247</v>
      </c>
      <c r="F1" s="115"/>
      <c r="G1" s="115"/>
      <c r="H1" s="115"/>
      <c r="I1" s="115"/>
      <c r="J1" s="116"/>
      <c r="K1" s="115"/>
      <c r="L1" s="115"/>
      <c r="M1" s="115"/>
      <c r="N1" s="115"/>
      <c r="O1" s="115"/>
      <c r="P1" s="115"/>
      <c r="Q1" s="115"/>
      <c r="R1" s="115"/>
    </row>
    <row r="2" spans="1:18" ht="69" customHeight="1" thickBot="1" x14ac:dyDescent="0.25">
      <c r="A2" s="85" t="s">
        <v>0</v>
      </c>
      <c r="B2" s="86" t="s">
        <v>176</v>
      </c>
      <c r="C2" s="100" t="s">
        <v>248</v>
      </c>
      <c r="D2" s="100" t="s">
        <v>249</v>
      </c>
      <c r="E2" s="86" t="s">
        <v>175</v>
      </c>
      <c r="F2" s="87" t="s">
        <v>1</v>
      </c>
      <c r="G2" s="87" t="s">
        <v>2</v>
      </c>
      <c r="H2" s="87" t="s">
        <v>3</v>
      </c>
      <c r="I2" s="86" t="s">
        <v>4</v>
      </c>
      <c r="J2" s="88" t="s">
        <v>177</v>
      </c>
      <c r="K2" s="89" t="s">
        <v>198</v>
      </c>
      <c r="L2" s="90" t="s">
        <v>199</v>
      </c>
      <c r="M2" s="91" t="s">
        <v>186</v>
      </c>
      <c r="N2" s="92" t="s">
        <v>5</v>
      </c>
      <c r="O2" s="93" t="s">
        <v>170</v>
      </c>
      <c r="P2" s="94" t="s">
        <v>185</v>
      </c>
      <c r="Q2" s="95" t="s">
        <v>6</v>
      </c>
      <c r="R2" s="96" t="s">
        <v>7</v>
      </c>
    </row>
    <row r="3" spans="1:18" ht="13.5" thickBot="1" x14ac:dyDescent="0.25">
      <c r="A3" s="58"/>
      <c r="B3" s="59"/>
      <c r="C3" s="61"/>
      <c r="D3" s="61"/>
      <c r="E3" s="60"/>
      <c r="F3" s="61"/>
      <c r="G3" s="61"/>
      <c r="H3" s="61"/>
      <c r="I3" s="60"/>
      <c r="J3" s="67"/>
      <c r="K3" s="62"/>
      <c r="L3" s="62"/>
      <c r="M3" s="62"/>
      <c r="N3" s="61"/>
      <c r="O3" s="61"/>
      <c r="P3" s="61"/>
      <c r="Q3" s="61"/>
      <c r="R3" s="63"/>
    </row>
    <row r="4" spans="1:18" x14ac:dyDescent="0.2">
      <c r="A4" s="117">
        <v>1</v>
      </c>
      <c r="B4" s="119">
        <v>1</v>
      </c>
      <c r="C4" s="101">
        <v>29802</v>
      </c>
      <c r="D4" s="101" t="s">
        <v>250</v>
      </c>
      <c r="E4" s="57" t="s">
        <v>8</v>
      </c>
      <c r="F4" s="27">
        <v>1</v>
      </c>
      <c r="G4" s="27" t="s">
        <v>9</v>
      </c>
      <c r="H4" s="27" t="s">
        <v>10</v>
      </c>
      <c r="I4" s="57" t="s">
        <v>11</v>
      </c>
      <c r="J4" s="68"/>
      <c r="K4" s="28">
        <v>635.5</v>
      </c>
      <c r="L4" s="28"/>
      <c r="M4" s="28"/>
      <c r="N4" s="29"/>
      <c r="O4" s="29">
        <v>1</v>
      </c>
      <c r="P4" s="29"/>
      <c r="Q4" s="28">
        <f t="shared" ref="Q4:Q67" si="0">K4+L4</f>
        <v>635.5</v>
      </c>
      <c r="R4" s="54"/>
    </row>
    <row r="5" spans="1:18" ht="13.5" thickBot="1" x14ac:dyDescent="0.25">
      <c r="A5" s="118"/>
      <c r="B5" s="111"/>
      <c r="C5" s="101">
        <v>29802</v>
      </c>
      <c r="D5" s="102" t="s">
        <v>250</v>
      </c>
      <c r="E5" s="6" t="s">
        <v>8</v>
      </c>
      <c r="F5" s="7">
        <v>1</v>
      </c>
      <c r="G5" s="7" t="s">
        <v>9</v>
      </c>
      <c r="H5" s="7" t="s">
        <v>10</v>
      </c>
      <c r="I5" s="6" t="s">
        <v>12</v>
      </c>
      <c r="J5" s="69"/>
      <c r="K5" s="8">
        <v>75</v>
      </c>
      <c r="L5" s="9"/>
      <c r="M5" s="9"/>
      <c r="N5" s="10"/>
      <c r="O5" s="10"/>
      <c r="P5" s="10"/>
      <c r="Q5" s="9">
        <f t="shared" si="0"/>
        <v>75</v>
      </c>
      <c r="R5" s="11"/>
    </row>
    <row r="6" spans="1:18" ht="21" customHeight="1" x14ac:dyDescent="0.2">
      <c r="A6" s="108">
        <v>2</v>
      </c>
      <c r="B6" s="110">
        <v>2</v>
      </c>
      <c r="C6" s="103">
        <v>29701</v>
      </c>
      <c r="D6" s="103" t="s">
        <v>251</v>
      </c>
      <c r="E6" s="1" t="s">
        <v>8</v>
      </c>
      <c r="F6" s="2" t="s">
        <v>13</v>
      </c>
      <c r="G6" s="2" t="s">
        <v>14</v>
      </c>
      <c r="H6" s="2" t="s">
        <v>15</v>
      </c>
      <c r="I6" s="1" t="s">
        <v>16</v>
      </c>
      <c r="J6" s="70"/>
      <c r="K6" s="3"/>
      <c r="L6" s="3">
        <v>263.85000000000002</v>
      </c>
      <c r="M6" s="3"/>
      <c r="N6" s="4">
        <v>4</v>
      </c>
      <c r="O6" s="4"/>
      <c r="P6" s="4"/>
      <c r="Q6" s="3">
        <f t="shared" si="0"/>
        <v>263.85000000000002</v>
      </c>
      <c r="R6" s="5"/>
    </row>
    <row r="7" spans="1:18" ht="35.450000000000003" customHeight="1" x14ac:dyDescent="0.2">
      <c r="A7" s="120"/>
      <c r="B7" s="121"/>
      <c r="C7" s="104">
        <v>29702</v>
      </c>
      <c r="D7" s="104" t="s">
        <v>251</v>
      </c>
      <c r="E7" s="12" t="s">
        <v>8</v>
      </c>
      <c r="F7" s="13" t="s">
        <v>17</v>
      </c>
      <c r="G7" s="13" t="s">
        <v>14</v>
      </c>
      <c r="H7" s="13" t="s">
        <v>15</v>
      </c>
      <c r="I7" s="12" t="s">
        <v>95</v>
      </c>
      <c r="J7" s="71"/>
      <c r="K7" s="14">
        <v>210.56</v>
      </c>
      <c r="L7" s="14">
        <v>44.1</v>
      </c>
      <c r="M7" s="14"/>
      <c r="N7" s="15">
        <v>1</v>
      </c>
      <c r="O7" s="15"/>
      <c r="P7" s="15"/>
      <c r="Q7" s="14">
        <f t="shared" si="0"/>
        <v>254.66</v>
      </c>
      <c r="R7" s="16"/>
    </row>
    <row r="8" spans="1:18" ht="13.5" thickBot="1" x14ac:dyDescent="0.25">
      <c r="A8" s="118"/>
      <c r="B8" s="111"/>
      <c r="C8" s="102">
        <v>29703</v>
      </c>
      <c r="D8" s="102" t="s">
        <v>251</v>
      </c>
      <c r="E8" s="6" t="s">
        <v>8</v>
      </c>
      <c r="F8" s="7" t="s">
        <v>18</v>
      </c>
      <c r="G8" s="7" t="s">
        <v>14</v>
      </c>
      <c r="H8" s="7" t="s">
        <v>15</v>
      </c>
      <c r="I8" s="6" t="s">
        <v>11</v>
      </c>
      <c r="J8" s="8"/>
      <c r="K8" s="8">
        <v>353</v>
      </c>
      <c r="L8" s="8"/>
      <c r="M8" s="8"/>
      <c r="N8" s="33"/>
      <c r="O8" s="33">
        <v>1</v>
      </c>
      <c r="P8" s="33"/>
      <c r="Q8" s="8">
        <f t="shared" si="0"/>
        <v>353</v>
      </c>
      <c r="R8" s="43" t="s">
        <v>172</v>
      </c>
    </row>
    <row r="9" spans="1:18" ht="13.5" thickBot="1" x14ac:dyDescent="0.25">
      <c r="A9" s="22">
        <v>3</v>
      </c>
      <c r="B9" s="50">
        <v>1</v>
      </c>
      <c r="C9" s="97">
        <v>29801</v>
      </c>
      <c r="D9" s="97" t="s">
        <v>252</v>
      </c>
      <c r="E9" s="17" t="s">
        <v>19</v>
      </c>
      <c r="F9" s="18" t="s">
        <v>20</v>
      </c>
      <c r="G9" s="34" t="s">
        <v>9</v>
      </c>
      <c r="H9" s="34" t="s">
        <v>21</v>
      </c>
      <c r="I9" s="37" t="s">
        <v>11</v>
      </c>
      <c r="J9" s="72"/>
      <c r="K9" s="9">
        <v>628.14</v>
      </c>
      <c r="L9" s="9"/>
      <c r="M9" s="9"/>
      <c r="N9" s="10"/>
      <c r="O9" s="10">
        <v>1</v>
      </c>
      <c r="P9" s="10"/>
      <c r="Q9" s="9">
        <f t="shared" si="0"/>
        <v>628.14</v>
      </c>
      <c r="R9" s="11"/>
    </row>
    <row r="10" spans="1:18" x14ac:dyDescent="0.2">
      <c r="A10" s="108">
        <v>4</v>
      </c>
      <c r="B10" s="110">
        <v>2</v>
      </c>
      <c r="C10" s="103">
        <v>21601</v>
      </c>
      <c r="D10" s="103" t="s">
        <v>253</v>
      </c>
      <c r="E10" s="1" t="s">
        <v>22</v>
      </c>
      <c r="F10" s="2" t="s">
        <v>23</v>
      </c>
      <c r="G10" s="2" t="s">
        <v>24</v>
      </c>
      <c r="H10" s="2" t="s">
        <v>25</v>
      </c>
      <c r="I10" s="1" t="s">
        <v>11</v>
      </c>
      <c r="J10" s="70"/>
      <c r="K10" s="3">
        <v>1060</v>
      </c>
      <c r="L10" s="3"/>
      <c r="M10" s="3"/>
      <c r="N10" s="4"/>
      <c r="O10" s="4">
        <v>1</v>
      </c>
      <c r="P10" s="4"/>
      <c r="Q10" s="3">
        <f t="shared" si="0"/>
        <v>1060</v>
      </c>
      <c r="R10" s="5"/>
    </row>
    <row r="11" spans="1:18" ht="13.5" thickBot="1" x14ac:dyDescent="0.25">
      <c r="A11" s="118"/>
      <c r="B11" s="122"/>
      <c r="C11" s="102">
        <v>21601</v>
      </c>
      <c r="D11" s="102" t="s">
        <v>253</v>
      </c>
      <c r="E11" s="6" t="s">
        <v>22</v>
      </c>
      <c r="F11" s="7" t="s">
        <v>23</v>
      </c>
      <c r="G11" s="7" t="s">
        <v>24</v>
      </c>
      <c r="H11" s="7" t="s">
        <v>25</v>
      </c>
      <c r="I11" s="6" t="s">
        <v>12</v>
      </c>
      <c r="J11" s="69"/>
      <c r="K11" s="8">
        <v>71</v>
      </c>
      <c r="L11" s="8"/>
      <c r="M11" s="8"/>
      <c r="N11" s="33"/>
      <c r="O11" s="33"/>
      <c r="P11" s="33"/>
      <c r="Q11" s="8">
        <f t="shared" si="0"/>
        <v>71</v>
      </c>
      <c r="R11" s="43"/>
    </row>
    <row r="12" spans="1:18" ht="13.5" thickBot="1" x14ac:dyDescent="0.25">
      <c r="A12" s="51">
        <v>5</v>
      </c>
      <c r="B12" s="50"/>
      <c r="C12" s="97" t="s">
        <v>254</v>
      </c>
      <c r="D12" s="97" t="s">
        <v>255</v>
      </c>
      <c r="E12" s="17" t="s">
        <v>22</v>
      </c>
      <c r="F12" s="18" t="s">
        <v>201</v>
      </c>
      <c r="G12" s="7" t="s">
        <v>24</v>
      </c>
      <c r="H12" s="7" t="s">
        <v>202</v>
      </c>
      <c r="I12" s="6" t="s">
        <v>11</v>
      </c>
      <c r="J12" s="84">
        <v>1314</v>
      </c>
      <c r="K12" s="84"/>
      <c r="L12" s="8"/>
      <c r="M12" s="8"/>
      <c r="N12" s="33"/>
      <c r="O12" s="33"/>
      <c r="P12" s="33"/>
      <c r="Q12" s="8">
        <f t="shared" si="0"/>
        <v>0</v>
      </c>
      <c r="R12" s="43"/>
    </row>
    <row r="13" spans="1:18" ht="13.5" thickBot="1" x14ac:dyDescent="0.25">
      <c r="A13" s="51">
        <v>6</v>
      </c>
      <c r="B13" s="50">
        <v>1</v>
      </c>
      <c r="C13" s="97">
        <v>29211</v>
      </c>
      <c r="D13" s="97" t="s">
        <v>256</v>
      </c>
      <c r="E13" s="17" t="s">
        <v>137</v>
      </c>
      <c r="F13" s="18"/>
      <c r="G13" s="18" t="s">
        <v>138</v>
      </c>
      <c r="H13" s="18" t="s">
        <v>139</v>
      </c>
      <c r="I13" s="17" t="s">
        <v>11</v>
      </c>
      <c r="J13" s="19"/>
      <c r="K13" s="19">
        <v>81.3</v>
      </c>
      <c r="L13" s="19"/>
      <c r="M13" s="19"/>
      <c r="N13" s="20"/>
      <c r="O13" s="20">
        <v>1</v>
      </c>
      <c r="P13" s="20"/>
      <c r="Q13" s="19">
        <f t="shared" si="0"/>
        <v>81.3</v>
      </c>
      <c r="R13" s="21" t="s">
        <v>130</v>
      </c>
    </row>
    <row r="14" spans="1:18" ht="22.5" thickBot="1" x14ac:dyDescent="0.25">
      <c r="A14" s="38">
        <v>7</v>
      </c>
      <c r="B14" s="49">
        <v>1</v>
      </c>
      <c r="C14" s="105" t="s">
        <v>257</v>
      </c>
      <c r="D14" s="105" t="s">
        <v>258</v>
      </c>
      <c r="E14" s="37" t="s">
        <v>27</v>
      </c>
      <c r="F14" s="34"/>
      <c r="G14" s="34" t="s">
        <v>28</v>
      </c>
      <c r="H14" s="34" t="s">
        <v>150</v>
      </c>
      <c r="I14" s="37" t="s">
        <v>29</v>
      </c>
      <c r="J14" s="9">
        <v>2857</v>
      </c>
      <c r="K14" s="9"/>
      <c r="L14" s="9"/>
      <c r="M14" s="9"/>
      <c r="N14" s="10"/>
      <c r="O14" s="10"/>
      <c r="P14" s="10"/>
      <c r="Q14" s="9">
        <f t="shared" si="0"/>
        <v>0</v>
      </c>
      <c r="R14" s="11" t="s">
        <v>149</v>
      </c>
    </row>
    <row r="15" spans="1:18" ht="13.5" thickBot="1" x14ac:dyDescent="0.25">
      <c r="A15" s="22">
        <v>8</v>
      </c>
      <c r="B15" s="50">
        <v>1</v>
      </c>
      <c r="C15" s="97" t="s">
        <v>259</v>
      </c>
      <c r="D15" s="97" t="s">
        <v>260</v>
      </c>
      <c r="E15" s="17" t="s">
        <v>30</v>
      </c>
      <c r="F15" s="18" t="s">
        <v>31</v>
      </c>
      <c r="G15" s="18" t="s">
        <v>28</v>
      </c>
      <c r="H15" s="18" t="s">
        <v>32</v>
      </c>
      <c r="I15" s="17" t="s">
        <v>11</v>
      </c>
      <c r="J15" s="73"/>
      <c r="K15" s="19">
        <v>322.8</v>
      </c>
      <c r="L15" s="19"/>
      <c r="M15" s="19"/>
      <c r="N15" s="20"/>
      <c r="O15" s="20">
        <v>1</v>
      </c>
      <c r="P15" s="20"/>
      <c r="Q15" s="19">
        <f t="shared" si="0"/>
        <v>322.8</v>
      </c>
      <c r="R15" s="21"/>
    </row>
    <row r="16" spans="1:18" ht="36" customHeight="1" thickBot="1" x14ac:dyDescent="0.25">
      <c r="A16" s="22">
        <v>9</v>
      </c>
      <c r="B16" s="50">
        <v>2</v>
      </c>
      <c r="C16" s="97" t="s">
        <v>257</v>
      </c>
      <c r="D16" s="97" t="s">
        <v>261</v>
      </c>
      <c r="E16" s="25" t="s">
        <v>102</v>
      </c>
      <c r="F16" s="18"/>
      <c r="G16" s="18" t="s">
        <v>45</v>
      </c>
      <c r="H16" s="18" t="s">
        <v>103</v>
      </c>
      <c r="I16" s="25" t="s">
        <v>104</v>
      </c>
      <c r="J16" s="19">
        <v>263</v>
      </c>
      <c r="K16" s="19"/>
      <c r="L16" s="19"/>
      <c r="M16" s="19"/>
      <c r="N16" s="20"/>
      <c r="O16" s="20"/>
      <c r="P16" s="20"/>
      <c r="Q16" s="19">
        <f t="shared" si="0"/>
        <v>0</v>
      </c>
      <c r="R16" s="21" t="s">
        <v>135</v>
      </c>
    </row>
    <row r="17" spans="1:18" ht="37.9" customHeight="1" thickBot="1" x14ac:dyDescent="0.25">
      <c r="A17" s="22">
        <v>10</v>
      </c>
      <c r="B17" s="50">
        <v>2</v>
      </c>
      <c r="C17" s="97" t="s">
        <v>262</v>
      </c>
      <c r="D17" s="97" t="s">
        <v>263</v>
      </c>
      <c r="E17" s="25" t="s">
        <v>33</v>
      </c>
      <c r="F17" s="18" t="s">
        <v>34</v>
      </c>
      <c r="G17" s="18" t="s">
        <v>35</v>
      </c>
      <c r="H17" s="18" t="s">
        <v>36</v>
      </c>
      <c r="I17" s="25" t="s">
        <v>37</v>
      </c>
      <c r="J17" s="19"/>
      <c r="K17" s="19">
        <v>165.17</v>
      </c>
      <c r="L17" s="19">
        <v>170.79</v>
      </c>
      <c r="M17" s="19"/>
      <c r="N17" s="20">
        <v>2</v>
      </c>
      <c r="O17" s="20">
        <v>4</v>
      </c>
      <c r="P17" s="20"/>
      <c r="Q17" s="19">
        <f t="shared" si="0"/>
        <v>335.96</v>
      </c>
      <c r="R17" s="21" t="s">
        <v>38</v>
      </c>
    </row>
    <row r="18" spans="1:18" ht="13.5" thickBot="1" x14ac:dyDescent="0.25">
      <c r="A18" s="22">
        <v>11</v>
      </c>
      <c r="B18" s="50">
        <v>1</v>
      </c>
      <c r="C18" s="97" t="s">
        <v>264</v>
      </c>
      <c r="D18" s="97" t="s">
        <v>265</v>
      </c>
      <c r="E18" s="25" t="s">
        <v>105</v>
      </c>
      <c r="F18" s="18" t="s">
        <v>20</v>
      </c>
      <c r="G18" s="18" t="s">
        <v>106</v>
      </c>
      <c r="H18" s="18" t="s">
        <v>107</v>
      </c>
      <c r="I18" s="25" t="s">
        <v>16</v>
      </c>
      <c r="J18" s="74"/>
      <c r="K18" s="19"/>
      <c r="L18" s="19">
        <v>98.45</v>
      </c>
      <c r="M18" s="19"/>
      <c r="N18" s="20">
        <v>1</v>
      </c>
      <c r="O18" s="44"/>
      <c r="P18" s="44"/>
      <c r="Q18" s="19">
        <f t="shared" si="0"/>
        <v>98.45</v>
      </c>
      <c r="R18" s="21"/>
    </row>
    <row r="19" spans="1:18" ht="13.5" thickBot="1" x14ac:dyDescent="0.25">
      <c r="A19" s="22">
        <v>12</v>
      </c>
      <c r="B19" s="50">
        <v>3</v>
      </c>
      <c r="C19" s="97" t="s">
        <v>266</v>
      </c>
      <c r="D19" s="97" t="s">
        <v>267</v>
      </c>
      <c r="E19" s="25" t="s">
        <v>40</v>
      </c>
      <c r="F19" s="18" t="s">
        <v>20</v>
      </c>
      <c r="G19" s="18" t="s">
        <v>41</v>
      </c>
      <c r="H19" s="18" t="s">
        <v>151</v>
      </c>
      <c r="I19" s="25" t="s">
        <v>16</v>
      </c>
      <c r="J19" s="74"/>
      <c r="K19" s="26"/>
      <c r="L19" s="19">
        <v>78.95</v>
      </c>
      <c r="M19" s="19"/>
      <c r="N19" s="20">
        <v>2</v>
      </c>
      <c r="O19" s="20"/>
      <c r="P19" s="20"/>
      <c r="Q19" s="19">
        <f t="shared" si="0"/>
        <v>78.95</v>
      </c>
      <c r="R19" s="21"/>
    </row>
    <row r="20" spans="1:18" ht="13.5" thickBot="1" x14ac:dyDescent="0.25">
      <c r="A20" s="22">
        <v>13</v>
      </c>
      <c r="B20" s="50">
        <v>3</v>
      </c>
      <c r="C20" s="97" t="s">
        <v>268</v>
      </c>
      <c r="D20" s="97" t="s">
        <v>267</v>
      </c>
      <c r="E20" s="25" t="s">
        <v>40</v>
      </c>
      <c r="F20" s="18" t="s">
        <v>42</v>
      </c>
      <c r="G20" s="18" t="s">
        <v>41</v>
      </c>
      <c r="H20" s="18" t="s">
        <v>151</v>
      </c>
      <c r="I20" s="25" t="s">
        <v>16</v>
      </c>
      <c r="J20" s="74"/>
      <c r="K20" s="26"/>
      <c r="L20" s="19"/>
      <c r="M20" s="19"/>
      <c r="N20" s="20"/>
      <c r="O20" s="20"/>
      <c r="P20" s="20"/>
      <c r="Q20" s="19">
        <f t="shared" si="0"/>
        <v>0</v>
      </c>
      <c r="R20" s="21"/>
    </row>
    <row r="21" spans="1:18" ht="13.5" thickBot="1" x14ac:dyDescent="0.25">
      <c r="A21" s="22">
        <v>14</v>
      </c>
      <c r="B21" s="50">
        <v>3</v>
      </c>
      <c r="C21" s="97" t="s">
        <v>269</v>
      </c>
      <c r="D21" s="97" t="s">
        <v>267</v>
      </c>
      <c r="E21" s="25" t="s">
        <v>40</v>
      </c>
      <c r="F21" s="18" t="s">
        <v>43</v>
      </c>
      <c r="G21" s="18" t="s">
        <v>41</v>
      </c>
      <c r="H21" s="18" t="s">
        <v>151</v>
      </c>
      <c r="I21" s="25" t="s">
        <v>16</v>
      </c>
      <c r="J21" s="74"/>
      <c r="K21" s="26"/>
      <c r="L21" s="19">
        <v>72.099999999999994</v>
      </c>
      <c r="M21" s="19"/>
      <c r="N21" s="20">
        <v>2</v>
      </c>
      <c r="O21" s="20"/>
      <c r="P21" s="20"/>
      <c r="Q21" s="19">
        <f t="shared" si="0"/>
        <v>72.099999999999994</v>
      </c>
      <c r="R21" s="21"/>
    </row>
    <row r="22" spans="1:18" ht="33" thickBot="1" x14ac:dyDescent="0.25">
      <c r="A22" s="22">
        <v>15</v>
      </c>
      <c r="B22" s="50">
        <v>3</v>
      </c>
      <c r="C22" s="97" t="s">
        <v>270</v>
      </c>
      <c r="D22" s="97" t="s">
        <v>271</v>
      </c>
      <c r="E22" s="25" t="s">
        <v>126</v>
      </c>
      <c r="F22" s="18" t="s">
        <v>127</v>
      </c>
      <c r="G22" s="18" t="s">
        <v>128</v>
      </c>
      <c r="H22" s="18" t="s">
        <v>129</v>
      </c>
      <c r="I22" s="25" t="s">
        <v>104</v>
      </c>
      <c r="J22" s="19">
        <v>563</v>
      </c>
      <c r="K22" s="26"/>
      <c r="L22" s="19"/>
      <c r="M22" s="19"/>
      <c r="N22" s="20"/>
      <c r="O22" s="20"/>
      <c r="P22" s="20"/>
      <c r="Q22" s="19">
        <f t="shared" si="0"/>
        <v>0</v>
      </c>
      <c r="R22" s="21" t="s">
        <v>140</v>
      </c>
    </row>
    <row r="23" spans="1:18" x14ac:dyDescent="0.2">
      <c r="A23" s="108">
        <v>16</v>
      </c>
      <c r="B23" s="110">
        <v>2</v>
      </c>
      <c r="C23" s="103" t="s">
        <v>272</v>
      </c>
      <c r="D23" s="103" t="s">
        <v>273</v>
      </c>
      <c r="E23" s="125" t="s">
        <v>274</v>
      </c>
      <c r="F23" s="128" t="s">
        <v>44</v>
      </c>
      <c r="G23" s="2" t="s">
        <v>45</v>
      </c>
      <c r="H23" s="2" t="s">
        <v>46</v>
      </c>
      <c r="I23" s="23" t="s">
        <v>12</v>
      </c>
      <c r="J23" s="75"/>
      <c r="K23" s="31">
        <v>20</v>
      </c>
      <c r="L23" s="3"/>
      <c r="M23" s="3"/>
      <c r="N23" s="4"/>
      <c r="O23" s="4"/>
      <c r="P23" s="4"/>
      <c r="Q23" s="3">
        <f t="shared" si="0"/>
        <v>20</v>
      </c>
      <c r="R23" s="131"/>
    </row>
    <row r="24" spans="1:18" x14ac:dyDescent="0.2">
      <c r="A24" s="123"/>
      <c r="B24" s="124"/>
      <c r="C24" s="104" t="s">
        <v>272</v>
      </c>
      <c r="D24" s="104" t="s">
        <v>275</v>
      </c>
      <c r="E24" s="126"/>
      <c r="F24" s="129"/>
      <c r="G24" s="13" t="s">
        <v>45</v>
      </c>
      <c r="H24" s="13" t="s">
        <v>47</v>
      </c>
      <c r="I24" s="36" t="s">
        <v>12</v>
      </c>
      <c r="J24" s="76"/>
      <c r="K24" s="30">
        <v>19</v>
      </c>
      <c r="L24" s="14"/>
      <c r="M24" s="14"/>
      <c r="N24" s="15"/>
      <c r="O24" s="15"/>
      <c r="P24" s="15"/>
      <c r="Q24" s="14">
        <f t="shared" si="0"/>
        <v>19</v>
      </c>
      <c r="R24" s="132"/>
    </row>
    <row r="25" spans="1:18" x14ac:dyDescent="0.2">
      <c r="A25" s="123"/>
      <c r="B25" s="124"/>
      <c r="C25" s="104" t="s">
        <v>272</v>
      </c>
      <c r="D25" s="104" t="s">
        <v>276</v>
      </c>
      <c r="E25" s="126"/>
      <c r="F25" s="129"/>
      <c r="G25" s="13" t="s">
        <v>45</v>
      </c>
      <c r="H25" s="13" t="s">
        <v>48</v>
      </c>
      <c r="I25" s="36" t="s">
        <v>12</v>
      </c>
      <c r="J25" s="76"/>
      <c r="K25" s="30">
        <v>16</v>
      </c>
      <c r="L25" s="14"/>
      <c r="M25" s="14"/>
      <c r="N25" s="15"/>
      <c r="O25" s="15"/>
      <c r="P25" s="15"/>
      <c r="Q25" s="14">
        <f t="shared" si="0"/>
        <v>16</v>
      </c>
      <c r="R25" s="132"/>
    </row>
    <row r="26" spans="1:18" x14ac:dyDescent="0.2">
      <c r="A26" s="123"/>
      <c r="B26" s="124"/>
      <c r="C26" s="104" t="s">
        <v>272</v>
      </c>
      <c r="D26" s="104" t="s">
        <v>277</v>
      </c>
      <c r="E26" s="126"/>
      <c r="F26" s="129"/>
      <c r="G26" s="13" t="s">
        <v>45</v>
      </c>
      <c r="H26" s="13" t="s">
        <v>49</v>
      </c>
      <c r="I26" s="36" t="s">
        <v>12</v>
      </c>
      <c r="J26" s="76"/>
      <c r="K26" s="30">
        <v>22</v>
      </c>
      <c r="L26" s="14"/>
      <c r="M26" s="14"/>
      <c r="N26" s="15"/>
      <c r="O26" s="15"/>
      <c r="P26" s="15"/>
      <c r="Q26" s="14">
        <f t="shared" si="0"/>
        <v>22</v>
      </c>
      <c r="R26" s="132"/>
    </row>
    <row r="27" spans="1:18" x14ac:dyDescent="0.2">
      <c r="A27" s="123"/>
      <c r="B27" s="124"/>
      <c r="C27" s="104" t="s">
        <v>272</v>
      </c>
      <c r="D27" s="104" t="s">
        <v>278</v>
      </c>
      <c r="E27" s="126"/>
      <c r="F27" s="129"/>
      <c r="G27" s="13" t="s">
        <v>45</v>
      </c>
      <c r="H27" s="13" t="s">
        <v>50</v>
      </c>
      <c r="I27" s="36" t="s">
        <v>12</v>
      </c>
      <c r="J27" s="76"/>
      <c r="K27" s="30">
        <v>25</v>
      </c>
      <c r="L27" s="14"/>
      <c r="M27" s="14"/>
      <c r="N27" s="15"/>
      <c r="O27" s="15"/>
      <c r="P27" s="15"/>
      <c r="Q27" s="14">
        <f t="shared" si="0"/>
        <v>25</v>
      </c>
      <c r="R27" s="132"/>
    </row>
    <row r="28" spans="1:18" x14ac:dyDescent="0.2">
      <c r="A28" s="123"/>
      <c r="B28" s="124"/>
      <c r="C28" s="104" t="s">
        <v>272</v>
      </c>
      <c r="D28" s="104" t="s">
        <v>279</v>
      </c>
      <c r="E28" s="126"/>
      <c r="F28" s="129"/>
      <c r="G28" s="13" t="s">
        <v>45</v>
      </c>
      <c r="H28" s="13" t="s">
        <v>51</v>
      </c>
      <c r="I28" s="36" t="s">
        <v>12</v>
      </c>
      <c r="J28" s="76"/>
      <c r="K28" s="30">
        <v>24</v>
      </c>
      <c r="L28" s="14"/>
      <c r="M28" s="14"/>
      <c r="N28" s="15"/>
      <c r="O28" s="15"/>
      <c r="P28" s="15"/>
      <c r="Q28" s="14">
        <f t="shared" si="0"/>
        <v>24</v>
      </c>
      <c r="R28" s="132"/>
    </row>
    <row r="29" spans="1:18" x14ac:dyDescent="0.2">
      <c r="A29" s="123"/>
      <c r="B29" s="124"/>
      <c r="C29" s="104" t="s">
        <v>272</v>
      </c>
      <c r="D29" s="104" t="s">
        <v>280</v>
      </c>
      <c r="E29" s="126"/>
      <c r="F29" s="129"/>
      <c r="G29" s="13" t="s">
        <v>45</v>
      </c>
      <c r="H29" s="13" t="s">
        <v>52</v>
      </c>
      <c r="I29" s="36" t="s">
        <v>12</v>
      </c>
      <c r="J29" s="76"/>
      <c r="K29" s="30">
        <v>23</v>
      </c>
      <c r="L29" s="14"/>
      <c r="M29" s="14"/>
      <c r="N29" s="15"/>
      <c r="O29" s="15"/>
      <c r="P29" s="15"/>
      <c r="Q29" s="14">
        <f t="shared" si="0"/>
        <v>23</v>
      </c>
      <c r="R29" s="132"/>
    </row>
    <row r="30" spans="1:18" x14ac:dyDescent="0.2">
      <c r="A30" s="123"/>
      <c r="B30" s="124"/>
      <c r="C30" s="104" t="s">
        <v>272</v>
      </c>
      <c r="D30" s="104" t="s">
        <v>281</v>
      </c>
      <c r="E30" s="126"/>
      <c r="F30" s="129"/>
      <c r="G30" s="13" t="s">
        <v>45</v>
      </c>
      <c r="H30" s="13" t="s">
        <v>53</v>
      </c>
      <c r="I30" s="36" t="s">
        <v>12</v>
      </c>
      <c r="J30" s="76"/>
      <c r="K30" s="30">
        <v>6</v>
      </c>
      <c r="L30" s="14"/>
      <c r="M30" s="14"/>
      <c r="N30" s="15"/>
      <c r="O30" s="15"/>
      <c r="P30" s="15"/>
      <c r="Q30" s="14">
        <f t="shared" si="0"/>
        <v>6</v>
      </c>
      <c r="R30" s="132"/>
    </row>
    <row r="31" spans="1:18" ht="13.5" thickBot="1" x14ac:dyDescent="0.25">
      <c r="A31" s="109"/>
      <c r="B31" s="122"/>
      <c r="C31" s="106" t="s">
        <v>272</v>
      </c>
      <c r="D31" s="106" t="s">
        <v>282</v>
      </c>
      <c r="E31" s="127"/>
      <c r="F31" s="130"/>
      <c r="G31" s="7" t="s">
        <v>45</v>
      </c>
      <c r="H31" s="7" t="s">
        <v>100</v>
      </c>
      <c r="I31" s="24" t="s">
        <v>101</v>
      </c>
      <c r="J31" s="77"/>
      <c r="K31" s="32"/>
      <c r="L31" s="8"/>
      <c r="M31" s="8"/>
      <c r="N31" s="33"/>
      <c r="O31" s="33"/>
      <c r="P31" s="33"/>
      <c r="Q31" s="8">
        <f t="shared" si="0"/>
        <v>0</v>
      </c>
      <c r="R31" s="133"/>
    </row>
    <row r="32" spans="1:18" ht="13.5" thickBot="1" x14ac:dyDescent="0.25">
      <c r="A32" s="38">
        <v>17</v>
      </c>
      <c r="B32" s="49">
        <v>3</v>
      </c>
      <c r="C32" s="97" t="s">
        <v>283</v>
      </c>
      <c r="D32" s="97" t="s">
        <v>284</v>
      </c>
      <c r="E32" s="25" t="s">
        <v>144</v>
      </c>
      <c r="F32" s="40">
        <v>126</v>
      </c>
      <c r="G32" s="34" t="s">
        <v>106</v>
      </c>
      <c r="H32" s="34" t="s">
        <v>145</v>
      </c>
      <c r="I32" s="41" t="s">
        <v>11</v>
      </c>
      <c r="J32" s="78"/>
      <c r="K32" s="42">
        <v>34.32</v>
      </c>
      <c r="L32" s="9"/>
      <c r="M32" s="9"/>
      <c r="N32" s="10"/>
      <c r="O32" s="10">
        <v>1</v>
      </c>
      <c r="P32" s="10"/>
      <c r="Q32" s="9">
        <f t="shared" si="0"/>
        <v>34.32</v>
      </c>
      <c r="R32" s="52"/>
    </row>
    <row r="33" spans="1:18" ht="13.5" thickBot="1" x14ac:dyDescent="0.25">
      <c r="A33" s="22">
        <v>18</v>
      </c>
      <c r="B33" s="50">
        <v>1</v>
      </c>
      <c r="C33" s="97" t="s">
        <v>285</v>
      </c>
      <c r="D33" s="97" t="s">
        <v>286</v>
      </c>
      <c r="E33" s="25" t="s">
        <v>131</v>
      </c>
      <c r="F33" s="39" t="s">
        <v>132</v>
      </c>
      <c r="G33" s="18" t="s">
        <v>134</v>
      </c>
      <c r="H33" s="18" t="s">
        <v>133</v>
      </c>
      <c r="I33" s="25" t="s">
        <v>11</v>
      </c>
      <c r="J33" s="74"/>
      <c r="K33" s="26">
        <v>160</v>
      </c>
      <c r="L33" s="19"/>
      <c r="M33" s="19"/>
      <c r="N33" s="20"/>
      <c r="O33" s="20">
        <v>1</v>
      </c>
      <c r="P33" s="20"/>
      <c r="Q33" s="19">
        <f t="shared" si="0"/>
        <v>160</v>
      </c>
      <c r="R33" s="107"/>
    </row>
    <row r="34" spans="1:18" ht="13.5" thickBot="1" x14ac:dyDescent="0.25">
      <c r="A34" s="22">
        <v>19</v>
      </c>
      <c r="B34" s="50">
        <v>1</v>
      </c>
      <c r="C34" s="97" t="s">
        <v>287</v>
      </c>
      <c r="D34" s="97" t="s">
        <v>288</v>
      </c>
      <c r="E34" s="25" t="s">
        <v>131</v>
      </c>
      <c r="F34" s="39" t="s">
        <v>173</v>
      </c>
      <c r="G34" s="18" t="s">
        <v>134</v>
      </c>
      <c r="H34" s="18" t="s">
        <v>174</v>
      </c>
      <c r="I34" s="25" t="s">
        <v>16</v>
      </c>
      <c r="J34" s="74"/>
      <c r="K34" s="26"/>
      <c r="L34" s="19">
        <v>282</v>
      </c>
      <c r="M34" s="19"/>
      <c r="N34" s="20"/>
      <c r="O34" s="20">
        <v>8</v>
      </c>
      <c r="P34" s="20"/>
      <c r="Q34" s="19">
        <f t="shared" si="0"/>
        <v>282</v>
      </c>
      <c r="R34" s="107"/>
    </row>
    <row r="35" spans="1:18" ht="13.5" thickBot="1" x14ac:dyDescent="0.25">
      <c r="A35" s="22">
        <v>20</v>
      </c>
      <c r="B35" s="50">
        <v>1</v>
      </c>
      <c r="C35" s="97" t="s">
        <v>289</v>
      </c>
      <c r="D35" s="97" t="s">
        <v>290</v>
      </c>
      <c r="E35" s="25" t="s">
        <v>120</v>
      </c>
      <c r="F35" s="53" t="s">
        <v>122</v>
      </c>
      <c r="G35" s="18" t="s">
        <v>39</v>
      </c>
      <c r="H35" s="18" t="s">
        <v>121</v>
      </c>
      <c r="I35" s="25" t="s">
        <v>11</v>
      </c>
      <c r="J35" s="19"/>
      <c r="K35" s="26">
        <v>976.6</v>
      </c>
      <c r="L35" s="19"/>
      <c r="M35" s="19"/>
      <c r="N35" s="20"/>
      <c r="O35" s="20"/>
      <c r="P35" s="20"/>
      <c r="Q35" s="19">
        <f t="shared" si="0"/>
        <v>976.6</v>
      </c>
      <c r="R35" s="107" t="s">
        <v>130</v>
      </c>
    </row>
    <row r="36" spans="1:18" ht="13.5" thickBot="1" x14ac:dyDescent="0.25">
      <c r="A36" s="80">
        <v>21</v>
      </c>
      <c r="B36" s="81">
        <v>2</v>
      </c>
      <c r="C36" s="103" t="s">
        <v>291</v>
      </c>
      <c r="D36" s="103" t="s">
        <v>292</v>
      </c>
      <c r="E36" s="23" t="s">
        <v>54</v>
      </c>
      <c r="F36" s="2" t="s">
        <v>55</v>
      </c>
      <c r="G36" s="2" t="s">
        <v>56</v>
      </c>
      <c r="H36" s="2" t="s">
        <v>57</v>
      </c>
      <c r="I36" s="23" t="s">
        <v>16</v>
      </c>
      <c r="J36" s="75"/>
      <c r="K36" s="31"/>
      <c r="L36" s="3">
        <f>73.73+13.74</f>
        <v>87.47</v>
      </c>
      <c r="M36" s="3"/>
      <c r="N36" s="4">
        <v>1</v>
      </c>
      <c r="O36" s="4"/>
      <c r="P36" s="4"/>
      <c r="Q36" s="3">
        <f t="shared" si="0"/>
        <v>87.47</v>
      </c>
      <c r="R36" s="5"/>
    </row>
    <row r="37" spans="1:18" ht="13.5" thickBot="1" x14ac:dyDescent="0.25">
      <c r="A37" s="108">
        <v>22</v>
      </c>
      <c r="B37" s="110">
        <v>2</v>
      </c>
      <c r="C37" s="103" t="s">
        <v>293</v>
      </c>
      <c r="D37" s="103" t="s">
        <v>294</v>
      </c>
      <c r="E37" s="23" t="s">
        <v>163</v>
      </c>
      <c r="F37" s="2" t="s">
        <v>26</v>
      </c>
      <c r="G37" s="2" t="s">
        <v>164</v>
      </c>
      <c r="H37" s="2" t="s">
        <v>165</v>
      </c>
      <c r="I37" s="23" t="s">
        <v>16</v>
      </c>
      <c r="J37" s="75"/>
      <c r="K37" s="31"/>
      <c r="L37" s="3">
        <v>197.67</v>
      </c>
      <c r="M37" s="3"/>
      <c r="N37" s="4">
        <v>5</v>
      </c>
      <c r="O37" s="4"/>
      <c r="P37" s="4"/>
      <c r="Q37" s="3">
        <f t="shared" si="0"/>
        <v>197.67</v>
      </c>
      <c r="R37" s="112"/>
    </row>
    <row r="38" spans="1:18" ht="13.5" thickBot="1" x14ac:dyDescent="0.25">
      <c r="A38" s="109"/>
      <c r="B38" s="111"/>
      <c r="C38" s="103" t="s">
        <v>293</v>
      </c>
      <c r="D38" s="102" t="s">
        <v>294</v>
      </c>
      <c r="E38" s="24" t="s">
        <v>163</v>
      </c>
      <c r="F38" s="7" t="s">
        <v>26</v>
      </c>
      <c r="G38" s="7" t="s">
        <v>164</v>
      </c>
      <c r="H38" s="7" t="s">
        <v>165</v>
      </c>
      <c r="I38" s="24" t="s">
        <v>12</v>
      </c>
      <c r="J38" s="77"/>
      <c r="K38" s="32">
        <v>128.71</v>
      </c>
      <c r="L38" s="8"/>
      <c r="M38" s="8"/>
      <c r="N38" s="33"/>
      <c r="O38" s="33">
        <v>4</v>
      </c>
      <c r="P38" s="33"/>
      <c r="Q38" s="8">
        <f t="shared" si="0"/>
        <v>128.71</v>
      </c>
      <c r="R38" s="113"/>
    </row>
    <row r="39" spans="1:18" ht="13.5" thickBot="1" x14ac:dyDescent="0.25">
      <c r="A39" s="22">
        <v>23</v>
      </c>
      <c r="B39" s="50">
        <v>2</v>
      </c>
      <c r="C39" s="97" t="s">
        <v>295</v>
      </c>
      <c r="D39" s="97" t="s">
        <v>296</v>
      </c>
      <c r="E39" s="17" t="s">
        <v>58</v>
      </c>
      <c r="F39" s="18" t="s">
        <v>55</v>
      </c>
      <c r="G39" s="18" t="s">
        <v>59</v>
      </c>
      <c r="H39" s="18" t="s">
        <v>60</v>
      </c>
      <c r="I39" s="17" t="s">
        <v>11</v>
      </c>
      <c r="J39" s="73"/>
      <c r="K39" s="26">
        <v>1024.5</v>
      </c>
      <c r="L39" s="19"/>
      <c r="M39" s="19"/>
      <c r="N39" s="20"/>
      <c r="O39" s="20">
        <v>3</v>
      </c>
      <c r="P39" s="20"/>
      <c r="Q39" s="19">
        <f t="shared" si="0"/>
        <v>1024.5</v>
      </c>
      <c r="R39" s="21"/>
    </row>
    <row r="40" spans="1:18" ht="21.75" thickBot="1" x14ac:dyDescent="0.25">
      <c r="A40" s="22">
        <v>24</v>
      </c>
      <c r="B40" s="50">
        <v>1</v>
      </c>
      <c r="C40" s="97" t="s">
        <v>297</v>
      </c>
      <c r="D40" s="97" t="s">
        <v>298</v>
      </c>
      <c r="E40" s="17" t="s">
        <v>166</v>
      </c>
      <c r="F40" s="18" t="s">
        <v>26</v>
      </c>
      <c r="G40" s="18" t="s">
        <v>167</v>
      </c>
      <c r="H40" s="18" t="s">
        <v>168</v>
      </c>
      <c r="I40" s="17" t="s">
        <v>16</v>
      </c>
      <c r="J40" s="19">
        <v>191</v>
      </c>
      <c r="K40" s="64"/>
      <c r="L40" s="79">
        <v>396</v>
      </c>
      <c r="M40" s="79"/>
      <c r="N40" s="55">
        <v>10</v>
      </c>
      <c r="O40" s="20"/>
      <c r="P40" s="20"/>
      <c r="Q40" s="19">
        <f t="shared" si="0"/>
        <v>396</v>
      </c>
      <c r="R40" s="56" t="s">
        <v>169</v>
      </c>
    </row>
    <row r="41" spans="1:18" ht="35.450000000000003" customHeight="1" thickBot="1" x14ac:dyDescent="0.25">
      <c r="A41" s="22">
        <v>25</v>
      </c>
      <c r="B41" s="50">
        <v>3</v>
      </c>
      <c r="C41" s="97" t="s">
        <v>299</v>
      </c>
      <c r="D41" s="97" t="s">
        <v>300</v>
      </c>
      <c r="E41" s="25" t="s">
        <v>62</v>
      </c>
      <c r="F41" s="18" t="s">
        <v>63</v>
      </c>
      <c r="G41" s="18" t="s">
        <v>64</v>
      </c>
      <c r="H41" s="18" t="s">
        <v>65</v>
      </c>
      <c r="I41" s="25" t="s">
        <v>37</v>
      </c>
      <c r="J41" s="74"/>
      <c r="K41" s="19">
        <v>67.400000000000006</v>
      </c>
      <c r="L41" s="19">
        <v>158.94999999999999</v>
      </c>
      <c r="M41" s="19"/>
      <c r="N41" s="20">
        <v>3</v>
      </c>
      <c r="O41" s="20">
        <v>1</v>
      </c>
      <c r="P41" s="20"/>
      <c r="Q41" s="19">
        <f t="shared" si="0"/>
        <v>226.35</v>
      </c>
      <c r="R41" s="21"/>
    </row>
    <row r="42" spans="1:18" ht="13.5" thickBot="1" x14ac:dyDescent="0.25">
      <c r="A42" s="22">
        <v>26</v>
      </c>
      <c r="B42" s="50">
        <v>3</v>
      </c>
      <c r="C42" s="97" t="s">
        <v>301</v>
      </c>
      <c r="D42" s="97" t="s">
        <v>302</v>
      </c>
      <c r="E42" s="25" t="s">
        <v>62</v>
      </c>
      <c r="F42" s="18" t="s">
        <v>43</v>
      </c>
      <c r="G42" s="18" t="s">
        <v>61</v>
      </c>
      <c r="H42" s="18" t="s">
        <v>66</v>
      </c>
      <c r="I42" s="25" t="s">
        <v>11</v>
      </c>
      <c r="J42" s="74"/>
      <c r="K42" s="19">
        <v>813</v>
      </c>
      <c r="L42" s="19"/>
      <c r="M42" s="19"/>
      <c r="N42" s="20"/>
      <c r="O42" s="20">
        <v>1</v>
      </c>
      <c r="P42" s="20"/>
      <c r="Q42" s="19">
        <f t="shared" si="0"/>
        <v>813</v>
      </c>
      <c r="R42" s="21"/>
    </row>
    <row r="43" spans="1:18" ht="31.15" customHeight="1" thickBot="1" x14ac:dyDescent="0.25">
      <c r="A43" s="22">
        <v>27</v>
      </c>
      <c r="B43" s="50">
        <v>2</v>
      </c>
      <c r="C43" s="97" t="s">
        <v>303</v>
      </c>
      <c r="D43" s="97" t="s">
        <v>304</v>
      </c>
      <c r="E43" s="17" t="s">
        <v>67</v>
      </c>
      <c r="F43" s="18" t="s">
        <v>68</v>
      </c>
      <c r="G43" s="18" t="s">
        <v>69</v>
      </c>
      <c r="H43" s="18" t="s">
        <v>123</v>
      </c>
      <c r="I43" s="17" t="s">
        <v>16</v>
      </c>
      <c r="J43" s="19"/>
      <c r="K43" s="19"/>
      <c r="L43" s="19">
        <v>172.1</v>
      </c>
      <c r="M43" s="19"/>
      <c r="N43" s="20">
        <v>1</v>
      </c>
      <c r="O43" s="20"/>
      <c r="P43" s="20"/>
      <c r="Q43" s="19">
        <f t="shared" si="0"/>
        <v>172.1</v>
      </c>
      <c r="R43" s="21" t="s">
        <v>154</v>
      </c>
    </row>
    <row r="44" spans="1:18" ht="13.5" thickBot="1" x14ac:dyDescent="0.25">
      <c r="A44" s="22">
        <v>28</v>
      </c>
      <c r="B44" s="50">
        <v>4</v>
      </c>
      <c r="C44" s="97" t="s">
        <v>305</v>
      </c>
      <c r="D44" s="97" t="s">
        <v>306</v>
      </c>
      <c r="E44" s="17" t="s">
        <v>70</v>
      </c>
      <c r="F44" s="18" t="s">
        <v>71</v>
      </c>
      <c r="G44" s="18" t="s">
        <v>72</v>
      </c>
      <c r="H44" s="18" t="s">
        <v>73</v>
      </c>
      <c r="I44" s="17" t="s">
        <v>11</v>
      </c>
      <c r="J44" s="73"/>
      <c r="K44" s="19">
        <v>2359.27</v>
      </c>
      <c r="L44" s="19"/>
      <c r="M44" s="19"/>
      <c r="N44" s="20"/>
      <c r="O44" s="20">
        <v>5</v>
      </c>
      <c r="P44" s="20"/>
      <c r="Q44" s="19">
        <f t="shared" si="0"/>
        <v>2359.27</v>
      </c>
      <c r="R44" s="21"/>
    </row>
    <row r="45" spans="1:18" ht="33" thickBot="1" x14ac:dyDescent="0.25">
      <c r="A45" s="22">
        <v>29</v>
      </c>
      <c r="B45" s="50">
        <v>4</v>
      </c>
      <c r="C45" s="97" t="s">
        <v>307</v>
      </c>
      <c r="D45" s="97" t="s">
        <v>308</v>
      </c>
      <c r="E45" s="17" t="s">
        <v>70</v>
      </c>
      <c r="F45" s="18" t="s">
        <v>124</v>
      </c>
      <c r="G45" s="18" t="s">
        <v>72</v>
      </c>
      <c r="H45" s="18" t="s">
        <v>125</v>
      </c>
      <c r="I45" s="17" t="s">
        <v>11</v>
      </c>
      <c r="J45" s="19"/>
      <c r="K45" s="19">
        <v>588.63</v>
      </c>
      <c r="L45" s="19"/>
      <c r="M45" s="19"/>
      <c r="N45" s="20"/>
      <c r="O45" s="20">
        <v>5</v>
      </c>
      <c r="P45" s="20"/>
      <c r="Q45" s="19">
        <f t="shared" si="0"/>
        <v>588.63</v>
      </c>
      <c r="R45" s="21" t="s">
        <v>136</v>
      </c>
    </row>
    <row r="46" spans="1:18" ht="22.5" thickBot="1" x14ac:dyDescent="0.25">
      <c r="A46" s="22">
        <v>30</v>
      </c>
      <c r="B46" s="50">
        <v>4</v>
      </c>
      <c r="C46" s="97" t="s">
        <v>309</v>
      </c>
      <c r="D46" s="97" t="s">
        <v>310</v>
      </c>
      <c r="E46" s="17" t="s">
        <v>70</v>
      </c>
      <c r="F46" s="18" t="s">
        <v>74</v>
      </c>
      <c r="G46" s="18" t="s">
        <v>72</v>
      </c>
      <c r="H46" s="18" t="s">
        <v>75</v>
      </c>
      <c r="I46" s="17" t="s">
        <v>11</v>
      </c>
      <c r="J46" s="19"/>
      <c r="K46" s="19">
        <v>1807.81</v>
      </c>
      <c r="L46" s="19"/>
      <c r="M46" s="19"/>
      <c r="N46" s="20"/>
      <c r="O46" s="20">
        <v>17</v>
      </c>
      <c r="P46" s="20"/>
      <c r="Q46" s="19">
        <f t="shared" si="0"/>
        <v>1807.81</v>
      </c>
      <c r="R46" s="21" t="s">
        <v>171</v>
      </c>
    </row>
    <row r="47" spans="1:18" ht="13.5" thickBot="1" x14ac:dyDescent="0.25">
      <c r="A47" s="22">
        <v>31</v>
      </c>
      <c r="B47" s="50">
        <v>2</v>
      </c>
      <c r="C47" s="97" t="s">
        <v>311</v>
      </c>
      <c r="D47" s="97" t="s">
        <v>312</v>
      </c>
      <c r="E47" s="17" t="s">
        <v>188</v>
      </c>
      <c r="F47" s="18" t="s">
        <v>189</v>
      </c>
      <c r="G47" s="18" t="s">
        <v>190</v>
      </c>
      <c r="H47" s="18" t="s">
        <v>191</v>
      </c>
      <c r="I47" s="17" t="s">
        <v>16</v>
      </c>
      <c r="J47" s="19">
        <v>224</v>
      </c>
      <c r="K47" s="19"/>
      <c r="L47" s="19">
        <v>232.8</v>
      </c>
      <c r="M47" s="19"/>
      <c r="N47" s="20">
        <v>1</v>
      </c>
      <c r="O47" s="20"/>
      <c r="P47" s="20"/>
      <c r="Q47" s="19">
        <f t="shared" si="0"/>
        <v>232.8</v>
      </c>
      <c r="R47" s="21"/>
    </row>
    <row r="48" spans="1:18" ht="13.5" thickBot="1" x14ac:dyDescent="0.25">
      <c r="A48" s="22">
        <v>32</v>
      </c>
      <c r="B48" s="50">
        <v>2</v>
      </c>
      <c r="C48" s="97" t="s">
        <v>313</v>
      </c>
      <c r="D48" s="97" t="s">
        <v>314</v>
      </c>
      <c r="E48" s="17" t="s">
        <v>188</v>
      </c>
      <c r="F48" s="18"/>
      <c r="G48" s="18" t="s">
        <v>190</v>
      </c>
      <c r="H48" s="18" t="s">
        <v>192</v>
      </c>
      <c r="I48" s="17" t="s">
        <v>12</v>
      </c>
      <c r="J48" s="19"/>
      <c r="K48" s="19">
        <v>20.11</v>
      </c>
      <c r="L48" s="19"/>
      <c r="M48" s="19"/>
      <c r="N48" s="20"/>
      <c r="O48" s="20"/>
      <c r="P48" s="20"/>
      <c r="Q48" s="19">
        <f t="shared" si="0"/>
        <v>20.11</v>
      </c>
      <c r="R48" s="21"/>
    </row>
    <row r="49" spans="1:18" ht="13.5" thickBot="1" x14ac:dyDescent="0.25">
      <c r="A49" s="22">
        <v>33</v>
      </c>
      <c r="B49" s="50">
        <v>2</v>
      </c>
      <c r="C49" s="97" t="s">
        <v>315</v>
      </c>
      <c r="D49" s="97" t="s">
        <v>316</v>
      </c>
      <c r="E49" s="17" t="s">
        <v>188</v>
      </c>
      <c r="F49" s="18"/>
      <c r="G49" s="18" t="s">
        <v>190</v>
      </c>
      <c r="H49" s="18" t="s">
        <v>193</v>
      </c>
      <c r="I49" s="17" t="s">
        <v>12</v>
      </c>
      <c r="J49" s="19"/>
      <c r="K49" s="19">
        <v>21.88</v>
      </c>
      <c r="L49" s="19"/>
      <c r="M49" s="19"/>
      <c r="N49" s="20"/>
      <c r="O49" s="20"/>
      <c r="P49" s="20"/>
      <c r="Q49" s="19">
        <f t="shared" si="0"/>
        <v>21.88</v>
      </c>
      <c r="R49" s="21"/>
    </row>
    <row r="50" spans="1:18" ht="13.5" thickBot="1" x14ac:dyDescent="0.25">
      <c r="A50" s="22">
        <v>34</v>
      </c>
      <c r="B50" s="50">
        <v>2</v>
      </c>
      <c r="C50" s="97" t="s">
        <v>317</v>
      </c>
      <c r="D50" s="97" t="s">
        <v>318</v>
      </c>
      <c r="E50" s="17" t="s">
        <v>188</v>
      </c>
      <c r="F50" s="18"/>
      <c r="G50" s="18" t="s">
        <v>190</v>
      </c>
      <c r="H50" s="18" t="s">
        <v>194</v>
      </c>
      <c r="I50" s="17" t="s">
        <v>12</v>
      </c>
      <c r="J50" s="19"/>
      <c r="K50" s="19">
        <v>20.79</v>
      </c>
      <c r="L50" s="19"/>
      <c r="M50" s="19"/>
      <c r="N50" s="20"/>
      <c r="O50" s="20"/>
      <c r="P50" s="20"/>
      <c r="Q50" s="19">
        <f t="shared" si="0"/>
        <v>20.79</v>
      </c>
      <c r="R50" s="21"/>
    </row>
    <row r="51" spans="1:18" ht="13.5" thickBot="1" x14ac:dyDescent="0.25">
      <c r="A51" s="22">
        <v>35</v>
      </c>
      <c r="B51" s="50">
        <v>1</v>
      </c>
      <c r="C51" s="97" t="s">
        <v>319</v>
      </c>
      <c r="D51" s="97" t="s">
        <v>320</v>
      </c>
      <c r="E51" s="17" t="s">
        <v>180</v>
      </c>
      <c r="F51" s="18" t="s">
        <v>197</v>
      </c>
      <c r="G51" s="18" t="s">
        <v>78</v>
      </c>
      <c r="H51" s="18" t="s">
        <v>183</v>
      </c>
      <c r="I51" s="17" t="s">
        <v>16</v>
      </c>
      <c r="J51" s="19">
        <v>22.8</v>
      </c>
      <c r="K51" s="19"/>
      <c r="L51" s="19">
        <v>81.03</v>
      </c>
      <c r="M51" s="19"/>
      <c r="N51" s="20">
        <v>1</v>
      </c>
      <c r="O51" s="20"/>
      <c r="P51" s="20"/>
      <c r="Q51" s="19">
        <f t="shared" si="0"/>
        <v>81.03</v>
      </c>
      <c r="R51" s="21"/>
    </row>
    <row r="52" spans="1:18" ht="30" customHeight="1" thickBot="1" x14ac:dyDescent="0.25">
      <c r="A52" s="22">
        <v>36</v>
      </c>
      <c r="B52" s="50">
        <v>1</v>
      </c>
      <c r="C52" s="97" t="s">
        <v>321</v>
      </c>
      <c r="D52" s="97" t="s">
        <v>322</v>
      </c>
      <c r="E52" s="17" t="s">
        <v>76</v>
      </c>
      <c r="F52" s="18" t="s">
        <v>77</v>
      </c>
      <c r="G52" s="18" t="s">
        <v>78</v>
      </c>
      <c r="H52" s="18" t="s">
        <v>79</v>
      </c>
      <c r="I52" s="17" t="s">
        <v>37</v>
      </c>
      <c r="J52" s="73"/>
      <c r="K52" s="19">
        <v>50.86</v>
      </c>
      <c r="L52" s="19">
        <v>262.91000000000003</v>
      </c>
      <c r="M52" s="19"/>
      <c r="N52" s="20">
        <v>5</v>
      </c>
      <c r="O52" s="20">
        <v>1</v>
      </c>
      <c r="P52" s="20"/>
      <c r="Q52" s="19">
        <f t="shared" si="0"/>
        <v>313.77000000000004</v>
      </c>
      <c r="R52" s="21"/>
    </row>
    <row r="53" spans="1:18" ht="33" thickBot="1" x14ac:dyDescent="0.25">
      <c r="A53" s="22">
        <v>37</v>
      </c>
      <c r="B53" s="50">
        <v>4</v>
      </c>
      <c r="C53" s="97" t="s">
        <v>323</v>
      </c>
      <c r="D53" s="97" t="s">
        <v>324</v>
      </c>
      <c r="E53" s="17" t="s">
        <v>147</v>
      </c>
      <c r="F53" s="18" t="s">
        <v>24</v>
      </c>
      <c r="G53" s="18" t="s">
        <v>148</v>
      </c>
      <c r="H53" s="18" t="s">
        <v>152</v>
      </c>
      <c r="I53" s="17" t="s">
        <v>104</v>
      </c>
      <c r="J53" s="19">
        <v>561</v>
      </c>
      <c r="K53" s="19"/>
      <c r="L53" s="19"/>
      <c r="M53" s="19"/>
      <c r="N53" s="20"/>
      <c r="O53" s="20"/>
      <c r="P53" s="20"/>
      <c r="Q53" s="19">
        <f t="shared" si="0"/>
        <v>0</v>
      </c>
      <c r="R53" s="21" t="s">
        <v>200</v>
      </c>
    </row>
    <row r="54" spans="1:18" ht="22.5" thickBot="1" x14ac:dyDescent="0.25">
      <c r="A54" s="22">
        <v>38</v>
      </c>
      <c r="B54" s="50">
        <v>1</v>
      </c>
      <c r="C54" s="97" t="s">
        <v>325</v>
      </c>
      <c r="D54" s="97" t="s">
        <v>326</v>
      </c>
      <c r="E54" s="17" t="s">
        <v>80</v>
      </c>
      <c r="F54" s="18" t="s">
        <v>81</v>
      </c>
      <c r="G54" s="18" t="s">
        <v>28</v>
      </c>
      <c r="H54" s="18" t="s">
        <v>82</v>
      </c>
      <c r="I54" s="17" t="s">
        <v>11</v>
      </c>
      <c r="J54" s="73"/>
      <c r="K54" s="19">
        <v>3448.32</v>
      </c>
      <c r="L54" s="19"/>
      <c r="M54" s="19"/>
      <c r="N54" s="20"/>
      <c r="O54" s="20">
        <v>13</v>
      </c>
      <c r="P54" s="20"/>
      <c r="Q54" s="19">
        <f t="shared" si="0"/>
        <v>3448.32</v>
      </c>
      <c r="R54" s="21"/>
    </row>
    <row r="55" spans="1:18" ht="22.5" thickBot="1" x14ac:dyDescent="0.25">
      <c r="A55" s="22">
        <v>39</v>
      </c>
      <c r="B55" s="50">
        <v>3</v>
      </c>
      <c r="C55" s="97" t="s">
        <v>327</v>
      </c>
      <c r="D55" s="97" t="s">
        <v>328</v>
      </c>
      <c r="E55" s="17" t="s">
        <v>97</v>
      </c>
      <c r="F55" s="18"/>
      <c r="G55" s="18" t="s">
        <v>98</v>
      </c>
      <c r="H55" s="18" t="s">
        <v>99</v>
      </c>
      <c r="I55" s="17" t="s">
        <v>11</v>
      </c>
      <c r="J55" s="19"/>
      <c r="K55" s="19">
        <v>0</v>
      </c>
      <c r="L55" s="19"/>
      <c r="M55" s="19"/>
      <c r="N55" s="20"/>
      <c r="O55" s="20"/>
      <c r="P55" s="20"/>
      <c r="Q55" s="19">
        <f t="shared" si="0"/>
        <v>0</v>
      </c>
      <c r="R55" s="21" t="s">
        <v>119</v>
      </c>
    </row>
    <row r="56" spans="1:18" ht="64.5" thickBot="1" x14ac:dyDescent="0.25">
      <c r="A56" s="22">
        <v>40</v>
      </c>
      <c r="B56" s="50">
        <v>3</v>
      </c>
      <c r="C56" s="97" t="s">
        <v>329</v>
      </c>
      <c r="D56" s="97" t="s">
        <v>330</v>
      </c>
      <c r="E56" s="17" t="s">
        <v>97</v>
      </c>
      <c r="F56" s="18"/>
      <c r="G56" s="18" t="s">
        <v>142</v>
      </c>
      <c r="H56" s="18" t="s">
        <v>143</v>
      </c>
      <c r="I56" s="17" t="s">
        <v>11</v>
      </c>
      <c r="J56" s="19">
        <v>3022</v>
      </c>
      <c r="K56" s="19">
        <v>130</v>
      </c>
      <c r="L56" s="19"/>
      <c r="M56" s="19"/>
      <c r="N56" s="20"/>
      <c r="O56" s="20"/>
      <c r="P56" s="20"/>
      <c r="Q56" s="19">
        <f t="shared" si="0"/>
        <v>130</v>
      </c>
      <c r="R56" s="21" t="s">
        <v>213</v>
      </c>
    </row>
    <row r="57" spans="1:18" ht="13.5" thickBot="1" x14ac:dyDescent="0.25">
      <c r="A57" s="22">
        <v>41</v>
      </c>
      <c r="B57" s="50">
        <v>2</v>
      </c>
      <c r="C57" s="97" t="s">
        <v>331</v>
      </c>
      <c r="D57" s="97" t="s">
        <v>332</v>
      </c>
      <c r="E57" s="17" t="s">
        <v>83</v>
      </c>
      <c r="F57" s="18" t="s">
        <v>84</v>
      </c>
      <c r="G57" s="18" t="s">
        <v>45</v>
      </c>
      <c r="H57" s="18" t="s">
        <v>85</v>
      </c>
      <c r="I57" s="17" t="s">
        <v>12</v>
      </c>
      <c r="J57" s="73"/>
      <c r="K57" s="19">
        <v>34</v>
      </c>
      <c r="L57" s="19"/>
      <c r="M57" s="19"/>
      <c r="N57" s="20"/>
      <c r="O57" s="20"/>
      <c r="P57" s="20"/>
      <c r="Q57" s="19">
        <f t="shared" si="0"/>
        <v>34</v>
      </c>
      <c r="R57" s="21"/>
    </row>
    <row r="58" spans="1:18" ht="22.5" thickBot="1" x14ac:dyDescent="0.25">
      <c r="A58" s="22">
        <v>42</v>
      </c>
      <c r="B58" s="50">
        <v>3</v>
      </c>
      <c r="C58" s="97" t="s">
        <v>333</v>
      </c>
      <c r="D58" s="97" t="s">
        <v>334</v>
      </c>
      <c r="E58" s="17" t="s">
        <v>112</v>
      </c>
      <c r="F58" s="18" t="s">
        <v>113</v>
      </c>
      <c r="G58" s="18" t="s">
        <v>63</v>
      </c>
      <c r="H58" s="18" t="s">
        <v>114</v>
      </c>
      <c r="I58" s="25" t="s">
        <v>16</v>
      </c>
      <c r="J58" s="74"/>
      <c r="K58" s="19"/>
      <c r="L58" s="19">
        <v>584</v>
      </c>
      <c r="M58" s="19"/>
      <c r="N58" s="20">
        <v>9</v>
      </c>
      <c r="O58" s="20"/>
      <c r="P58" s="20"/>
      <c r="Q58" s="19">
        <f t="shared" si="0"/>
        <v>584</v>
      </c>
      <c r="R58" s="21"/>
    </row>
    <row r="59" spans="1:18" ht="13.5" thickBot="1" x14ac:dyDescent="0.25">
      <c r="A59" s="22">
        <v>43</v>
      </c>
      <c r="B59" s="50">
        <v>2</v>
      </c>
      <c r="C59" s="97" t="s">
        <v>335</v>
      </c>
      <c r="D59" s="97" t="s">
        <v>336</v>
      </c>
      <c r="E59" s="17" t="s">
        <v>181</v>
      </c>
      <c r="F59" s="18" t="s">
        <v>196</v>
      </c>
      <c r="G59" s="18" t="s">
        <v>127</v>
      </c>
      <c r="H59" s="18" t="s">
        <v>182</v>
      </c>
      <c r="I59" s="17" t="s">
        <v>16</v>
      </c>
      <c r="J59" s="19">
        <v>28.8</v>
      </c>
      <c r="K59" s="19"/>
      <c r="L59" s="19">
        <v>50.82</v>
      </c>
      <c r="M59" s="19">
        <v>29.07</v>
      </c>
      <c r="N59" s="20">
        <v>1</v>
      </c>
      <c r="O59" s="20"/>
      <c r="P59" s="82">
        <v>1</v>
      </c>
      <c r="Q59" s="83">
        <f t="shared" si="0"/>
        <v>50.82</v>
      </c>
      <c r="R59" s="21" t="s">
        <v>187</v>
      </c>
    </row>
    <row r="60" spans="1:18" ht="22.5" thickBot="1" x14ac:dyDescent="0.25">
      <c r="A60" s="22">
        <v>44</v>
      </c>
      <c r="B60" s="50">
        <v>3</v>
      </c>
      <c r="C60" s="97" t="s">
        <v>337</v>
      </c>
      <c r="D60" s="97" t="s">
        <v>338</v>
      </c>
      <c r="E60" s="17" t="s">
        <v>155</v>
      </c>
      <c r="F60" s="18" t="s">
        <v>156</v>
      </c>
      <c r="G60" s="18" t="s">
        <v>157</v>
      </c>
      <c r="H60" s="18" t="s">
        <v>158</v>
      </c>
      <c r="I60" s="17" t="s">
        <v>11</v>
      </c>
      <c r="J60" s="19"/>
      <c r="K60" s="19">
        <v>35</v>
      </c>
      <c r="L60" s="19"/>
      <c r="M60" s="19"/>
      <c r="N60" s="20"/>
      <c r="O60" s="20">
        <v>1</v>
      </c>
      <c r="P60" s="20"/>
      <c r="Q60" s="3">
        <f t="shared" si="0"/>
        <v>35</v>
      </c>
      <c r="R60" s="21" t="s">
        <v>130</v>
      </c>
    </row>
    <row r="61" spans="1:18" ht="13.5" thickBot="1" x14ac:dyDescent="0.25">
      <c r="A61" s="22">
        <v>45</v>
      </c>
      <c r="B61" s="50">
        <v>3</v>
      </c>
      <c r="C61" s="97" t="s">
        <v>339</v>
      </c>
      <c r="D61" s="97" t="s">
        <v>340</v>
      </c>
      <c r="E61" s="17" t="s">
        <v>88</v>
      </c>
      <c r="F61" s="18" t="s">
        <v>89</v>
      </c>
      <c r="G61" s="18" t="s">
        <v>90</v>
      </c>
      <c r="H61" s="18" t="s">
        <v>56</v>
      </c>
      <c r="I61" s="17" t="s">
        <v>16</v>
      </c>
      <c r="J61" s="73"/>
      <c r="K61" s="19"/>
      <c r="L61" s="19">
        <v>145.9</v>
      </c>
      <c r="M61" s="19"/>
      <c r="N61" s="20">
        <v>3</v>
      </c>
      <c r="O61" s="20"/>
      <c r="P61" s="20"/>
      <c r="Q61" s="19">
        <f t="shared" si="0"/>
        <v>145.9</v>
      </c>
      <c r="R61" s="21"/>
    </row>
    <row r="62" spans="1:18" ht="13.5" thickBot="1" x14ac:dyDescent="0.25">
      <c r="A62" s="22">
        <v>46</v>
      </c>
      <c r="B62" s="50">
        <v>1</v>
      </c>
      <c r="C62" s="97" t="s">
        <v>341</v>
      </c>
      <c r="D62" s="97" t="s">
        <v>342</v>
      </c>
      <c r="E62" s="17" t="s">
        <v>179</v>
      </c>
      <c r="F62" s="18" t="s">
        <v>195</v>
      </c>
      <c r="G62" s="18" t="s">
        <v>167</v>
      </c>
      <c r="H62" s="18" t="s">
        <v>184</v>
      </c>
      <c r="I62" s="17" t="s">
        <v>16</v>
      </c>
      <c r="J62" s="19">
        <v>17.34</v>
      </c>
      <c r="K62" s="19"/>
      <c r="L62" s="19">
        <v>48.2</v>
      </c>
      <c r="M62" s="19">
        <v>27.37</v>
      </c>
      <c r="N62" s="20">
        <v>1</v>
      </c>
      <c r="O62" s="20"/>
      <c r="P62" s="20">
        <v>1</v>
      </c>
      <c r="Q62" s="19">
        <f t="shared" si="0"/>
        <v>48.2</v>
      </c>
      <c r="R62" s="21"/>
    </row>
    <row r="63" spans="1:18" ht="32.450000000000003" customHeight="1" thickBot="1" x14ac:dyDescent="0.25">
      <c r="A63" s="22">
        <v>47</v>
      </c>
      <c r="B63" s="50">
        <v>3</v>
      </c>
      <c r="C63" s="97" t="s">
        <v>343</v>
      </c>
      <c r="D63" s="97" t="s">
        <v>344</v>
      </c>
      <c r="E63" s="17" t="s">
        <v>115</v>
      </c>
      <c r="F63" s="18" t="s">
        <v>116</v>
      </c>
      <c r="G63" s="18" t="s">
        <v>117</v>
      </c>
      <c r="H63" s="18" t="s">
        <v>118</v>
      </c>
      <c r="I63" s="17" t="s">
        <v>37</v>
      </c>
      <c r="J63" s="73"/>
      <c r="K63" s="19">
        <v>19.21</v>
      </c>
      <c r="L63" s="19">
        <v>105.97</v>
      </c>
      <c r="M63" s="19"/>
      <c r="N63" s="20">
        <v>1</v>
      </c>
      <c r="O63" s="20">
        <v>1</v>
      </c>
      <c r="P63" s="20"/>
      <c r="Q63" s="19">
        <f t="shared" si="0"/>
        <v>125.18</v>
      </c>
      <c r="R63" s="21"/>
    </row>
    <row r="64" spans="1:18" ht="58.15" customHeight="1" thickBot="1" x14ac:dyDescent="0.25">
      <c r="A64" s="22">
        <v>48</v>
      </c>
      <c r="B64" s="50">
        <v>3</v>
      </c>
      <c r="C64" s="97" t="s">
        <v>345</v>
      </c>
      <c r="D64" s="97" t="s">
        <v>346</v>
      </c>
      <c r="E64" s="17" t="s">
        <v>115</v>
      </c>
      <c r="F64" s="18" t="s">
        <v>117</v>
      </c>
      <c r="G64" s="18" t="s">
        <v>117</v>
      </c>
      <c r="H64" s="18" t="s">
        <v>141</v>
      </c>
      <c r="I64" s="17" t="s">
        <v>16</v>
      </c>
      <c r="J64" s="19">
        <v>1394</v>
      </c>
      <c r="K64" s="19"/>
      <c r="L64" s="19">
        <v>101.5</v>
      </c>
      <c r="M64" s="19"/>
      <c r="N64" s="20">
        <v>1</v>
      </c>
      <c r="O64" s="20"/>
      <c r="P64" s="20"/>
      <c r="Q64" s="19">
        <f t="shared" si="0"/>
        <v>101.5</v>
      </c>
      <c r="R64" s="21" t="s">
        <v>178</v>
      </c>
    </row>
    <row r="65" spans="1:18" ht="33" thickBot="1" x14ac:dyDescent="0.25">
      <c r="A65" s="22">
        <v>49</v>
      </c>
      <c r="B65" s="50">
        <v>1</v>
      </c>
      <c r="C65" s="97" t="s">
        <v>347</v>
      </c>
      <c r="D65" s="97" t="s">
        <v>348</v>
      </c>
      <c r="E65" s="17" t="s">
        <v>91</v>
      </c>
      <c r="F65" s="18" t="s">
        <v>86</v>
      </c>
      <c r="G65" s="18" t="s">
        <v>39</v>
      </c>
      <c r="H65" s="18" t="s">
        <v>153</v>
      </c>
      <c r="I65" s="17" t="s">
        <v>11</v>
      </c>
      <c r="J65" s="73"/>
      <c r="K65" s="19">
        <v>4276.62</v>
      </c>
      <c r="L65" s="19"/>
      <c r="M65" s="19"/>
      <c r="N65" s="20"/>
      <c r="O65" s="20">
        <v>12</v>
      </c>
      <c r="P65" s="20"/>
      <c r="Q65" s="19">
        <f t="shared" si="0"/>
        <v>4276.62</v>
      </c>
      <c r="R65" s="21"/>
    </row>
    <row r="66" spans="1:18" ht="22.5" thickBot="1" x14ac:dyDescent="0.25">
      <c r="A66" s="22">
        <v>50</v>
      </c>
      <c r="B66" s="50">
        <v>3</v>
      </c>
      <c r="C66" s="97" t="s">
        <v>349</v>
      </c>
      <c r="D66" s="97" t="s">
        <v>350</v>
      </c>
      <c r="E66" s="17" t="s">
        <v>111</v>
      </c>
      <c r="F66" s="18" t="s">
        <v>108</v>
      </c>
      <c r="G66" s="18" t="s">
        <v>109</v>
      </c>
      <c r="H66" s="18" t="s">
        <v>110</v>
      </c>
      <c r="I66" s="17" t="s">
        <v>11</v>
      </c>
      <c r="J66" s="73"/>
      <c r="K66" s="19">
        <v>165.37</v>
      </c>
      <c r="L66" s="19"/>
      <c r="M66" s="19"/>
      <c r="N66" s="20"/>
      <c r="O66" s="20">
        <v>1</v>
      </c>
      <c r="P66" s="20"/>
      <c r="Q66" s="19">
        <f t="shared" si="0"/>
        <v>165.37</v>
      </c>
      <c r="R66" s="21"/>
    </row>
    <row r="67" spans="1:18" ht="64.5" thickBot="1" x14ac:dyDescent="0.25">
      <c r="A67" s="22">
        <v>51</v>
      </c>
      <c r="B67" s="50">
        <v>3</v>
      </c>
      <c r="C67" s="97" t="s">
        <v>351</v>
      </c>
      <c r="D67" s="97" t="s">
        <v>352</v>
      </c>
      <c r="E67" s="17" t="s">
        <v>159</v>
      </c>
      <c r="F67" s="18"/>
      <c r="G67" s="18" t="s">
        <v>113</v>
      </c>
      <c r="H67" s="18" t="s">
        <v>160</v>
      </c>
      <c r="I67" s="17" t="s">
        <v>162</v>
      </c>
      <c r="J67" s="19">
        <f>6333-319.25</f>
        <v>6013.75</v>
      </c>
      <c r="K67" s="19"/>
      <c r="L67" s="19"/>
      <c r="M67" s="19"/>
      <c r="N67" s="20"/>
      <c r="O67" s="20">
        <v>46</v>
      </c>
      <c r="P67" s="20"/>
      <c r="Q67" s="19">
        <f t="shared" si="0"/>
        <v>0</v>
      </c>
      <c r="R67" s="21" t="s">
        <v>161</v>
      </c>
    </row>
    <row r="68" spans="1:18" ht="28.15" customHeight="1" thickBot="1" x14ac:dyDescent="0.25">
      <c r="A68" s="22">
        <v>52</v>
      </c>
      <c r="B68" s="50">
        <v>1</v>
      </c>
      <c r="C68" s="97" t="s">
        <v>353</v>
      </c>
      <c r="D68" s="97" t="s">
        <v>354</v>
      </c>
      <c r="E68" s="17" t="s">
        <v>92</v>
      </c>
      <c r="F68" s="18" t="s">
        <v>87</v>
      </c>
      <c r="G68" s="18" t="s">
        <v>93</v>
      </c>
      <c r="H68" s="18" t="s">
        <v>94</v>
      </c>
      <c r="I68" s="17" t="s">
        <v>95</v>
      </c>
      <c r="J68" s="19"/>
      <c r="K68" s="19">
        <v>4894.3999999999996</v>
      </c>
      <c r="L68" s="19">
        <v>391.6</v>
      </c>
      <c r="M68" s="19"/>
      <c r="N68" s="20">
        <v>11</v>
      </c>
      <c r="O68" s="20">
        <v>2</v>
      </c>
      <c r="P68" s="20"/>
      <c r="Q68" s="19">
        <f t="shared" ref="Q68:Q82" si="1">K68+L68</f>
        <v>5286</v>
      </c>
      <c r="R68" s="21" t="s">
        <v>146</v>
      </c>
    </row>
    <row r="69" spans="1:18" ht="13.5" thickBot="1" x14ac:dyDescent="0.25">
      <c r="A69" s="22">
        <v>53</v>
      </c>
      <c r="B69" s="50">
        <v>1</v>
      </c>
      <c r="C69" s="97" t="s">
        <v>355</v>
      </c>
      <c r="D69" s="97" t="s">
        <v>356</v>
      </c>
      <c r="E69" s="17" t="s">
        <v>204</v>
      </c>
      <c r="F69" s="18" t="s">
        <v>205</v>
      </c>
      <c r="G69" s="18" t="s">
        <v>39</v>
      </c>
      <c r="H69" s="18" t="s">
        <v>203</v>
      </c>
      <c r="I69" s="17" t="s">
        <v>16</v>
      </c>
      <c r="J69" s="19"/>
      <c r="K69" s="19"/>
      <c r="L69" s="19">
        <v>39.96</v>
      </c>
      <c r="M69" s="19"/>
      <c r="N69" s="20">
        <v>1</v>
      </c>
      <c r="O69" s="20"/>
      <c r="P69" s="20"/>
      <c r="Q69" s="19">
        <f t="shared" si="1"/>
        <v>39.96</v>
      </c>
      <c r="R69" s="21"/>
    </row>
    <row r="70" spans="1:18" ht="13.5" thickBot="1" x14ac:dyDescent="0.25">
      <c r="A70" s="22">
        <v>54</v>
      </c>
      <c r="B70" s="50">
        <v>4</v>
      </c>
      <c r="C70" s="97" t="s">
        <v>357</v>
      </c>
      <c r="D70" s="97" t="s">
        <v>358</v>
      </c>
      <c r="E70" s="17" t="s">
        <v>206</v>
      </c>
      <c r="F70" s="18" t="s">
        <v>207</v>
      </c>
      <c r="G70" s="18" t="s">
        <v>208</v>
      </c>
      <c r="H70" s="18" t="s">
        <v>209</v>
      </c>
      <c r="I70" s="17" t="s">
        <v>11</v>
      </c>
      <c r="J70" s="19">
        <v>1279</v>
      </c>
      <c r="K70" s="19">
        <v>0</v>
      </c>
      <c r="L70" s="19"/>
      <c r="M70" s="19"/>
      <c r="N70" s="20"/>
      <c r="O70" s="20">
        <v>1</v>
      </c>
      <c r="P70" s="20"/>
      <c r="Q70" s="19">
        <f t="shared" si="1"/>
        <v>0</v>
      </c>
      <c r="R70" s="21"/>
    </row>
    <row r="71" spans="1:18" ht="13.5" thickBot="1" x14ac:dyDescent="0.25">
      <c r="A71" s="22">
        <v>55</v>
      </c>
      <c r="B71" s="50">
        <v>1</v>
      </c>
      <c r="C71" s="97" t="s">
        <v>359</v>
      </c>
      <c r="D71" s="97" t="s">
        <v>360</v>
      </c>
      <c r="E71" s="17" t="s">
        <v>210</v>
      </c>
      <c r="F71" s="18"/>
      <c r="G71" s="18" t="s">
        <v>211</v>
      </c>
      <c r="H71" s="18" t="s">
        <v>212</v>
      </c>
      <c r="I71" s="17" t="s">
        <v>12</v>
      </c>
      <c r="J71" s="19">
        <v>42</v>
      </c>
      <c r="K71" s="19">
        <v>42</v>
      </c>
      <c r="L71" s="19"/>
      <c r="M71" s="19"/>
      <c r="N71" s="20"/>
      <c r="O71" s="20"/>
      <c r="P71" s="20"/>
      <c r="Q71" s="19">
        <f t="shared" si="1"/>
        <v>42</v>
      </c>
      <c r="R71" s="21"/>
    </row>
    <row r="72" spans="1:18" ht="13.5" thickBot="1" x14ac:dyDescent="0.25">
      <c r="A72" s="22">
        <v>56</v>
      </c>
      <c r="B72" s="50">
        <v>1</v>
      </c>
      <c r="C72" s="97" t="s">
        <v>361</v>
      </c>
      <c r="D72" s="97" t="s">
        <v>362</v>
      </c>
      <c r="E72" s="17" t="s">
        <v>216</v>
      </c>
      <c r="F72" s="18"/>
      <c r="G72" s="18" t="s">
        <v>214</v>
      </c>
      <c r="H72" s="18" t="s">
        <v>167</v>
      </c>
      <c r="I72" s="17" t="s">
        <v>11</v>
      </c>
      <c r="J72" s="19">
        <v>2401</v>
      </c>
      <c r="K72" s="20">
        <f>815+19</f>
        <v>834</v>
      </c>
      <c r="L72" s="19"/>
      <c r="M72" s="19"/>
      <c r="N72" s="20"/>
      <c r="O72" s="20">
        <v>1</v>
      </c>
      <c r="P72" s="20"/>
      <c r="Q72" s="19">
        <f t="shared" si="1"/>
        <v>834</v>
      </c>
      <c r="R72" s="21"/>
    </row>
    <row r="73" spans="1:18" ht="13.5" thickBot="1" x14ac:dyDescent="0.25">
      <c r="A73" s="22">
        <v>57</v>
      </c>
      <c r="B73" s="50">
        <v>1</v>
      </c>
      <c r="C73" s="97" t="s">
        <v>363</v>
      </c>
      <c r="D73" s="97" t="s">
        <v>364</v>
      </c>
      <c r="E73" s="17" t="s">
        <v>217</v>
      </c>
      <c r="F73" s="18" t="s">
        <v>218</v>
      </c>
      <c r="G73" s="18" t="s">
        <v>215</v>
      </c>
      <c r="H73" s="18" t="s">
        <v>167</v>
      </c>
      <c r="I73" s="17" t="s">
        <v>11</v>
      </c>
      <c r="J73" s="19">
        <v>1235</v>
      </c>
      <c r="K73" s="10">
        <v>311</v>
      </c>
      <c r="L73" s="19"/>
      <c r="M73" s="19"/>
      <c r="N73" s="20"/>
      <c r="O73" s="20">
        <v>1</v>
      </c>
      <c r="P73" s="20"/>
      <c r="Q73" s="19">
        <f t="shared" si="1"/>
        <v>311</v>
      </c>
      <c r="R73" s="21"/>
    </row>
    <row r="74" spans="1:18" ht="13.5" thickBot="1" x14ac:dyDescent="0.25">
      <c r="A74" s="22">
        <v>58</v>
      </c>
      <c r="B74" s="50">
        <v>1</v>
      </c>
      <c r="C74" s="97" t="s">
        <v>377</v>
      </c>
      <c r="D74" s="97" t="s">
        <v>365</v>
      </c>
      <c r="E74" s="17" t="s">
        <v>219</v>
      </c>
      <c r="F74" s="18"/>
      <c r="G74" s="18" t="s">
        <v>72</v>
      </c>
      <c r="H74" s="18" t="s">
        <v>221</v>
      </c>
      <c r="I74" s="17" t="s">
        <v>220</v>
      </c>
      <c r="J74" s="19">
        <v>12</v>
      </c>
      <c r="K74" s="19">
        <v>226</v>
      </c>
      <c r="L74" s="19"/>
      <c r="M74" s="19"/>
      <c r="N74" s="20"/>
      <c r="O74" s="20"/>
      <c r="P74" s="20"/>
      <c r="Q74" s="19">
        <f t="shared" si="1"/>
        <v>226</v>
      </c>
      <c r="R74" s="21"/>
    </row>
    <row r="75" spans="1:18" ht="13.5" thickBot="1" x14ac:dyDescent="0.25">
      <c r="A75" s="22">
        <v>59</v>
      </c>
      <c r="B75" s="50">
        <v>1</v>
      </c>
      <c r="C75" s="97" t="s">
        <v>366</v>
      </c>
      <c r="D75" s="97" t="s">
        <v>367</v>
      </c>
      <c r="E75" s="17" t="s">
        <v>222</v>
      </c>
      <c r="F75" s="18"/>
      <c r="G75" s="18" t="s">
        <v>223</v>
      </c>
      <c r="H75" s="18" t="s">
        <v>224</v>
      </c>
      <c r="I75" s="17" t="s">
        <v>12</v>
      </c>
      <c r="J75" s="19">
        <v>17</v>
      </c>
      <c r="K75" s="19">
        <v>17</v>
      </c>
      <c r="L75" s="19"/>
      <c r="M75" s="19"/>
      <c r="N75" s="20"/>
      <c r="O75" s="20"/>
      <c r="P75" s="20"/>
      <c r="Q75" s="19">
        <f t="shared" si="1"/>
        <v>17</v>
      </c>
      <c r="R75" s="21"/>
    </row>
    <row r="76" spans="1:18" ht="13.5" thickBot="1" x14ac:dyDescent="0.25">
      <c r="A76" s="22">
        <v>60</v>
      </c>
      <c r="B76" s="50">
        <v>1</v>
      </c>
      <c r="C76" s="97" t="s">
        <v>366</v>
      </c>
      <c r="D76" s="97" t="s">
        <v>368</v>
      </c>
      <c r="E76" s="17" t="s">
        <v>222</v>
      </c>
      <c r="F76" s="18"/>
      <c r="G76" s="18" t="s">
        <v>223</v>
      </c>
      <c r="H76" s="18" t="s">
        <v>225</v>
      </c>
      <c r="I76" s="17" t="s">
        <v>12</v>
      </c>
      <c r="J76" s="19">
        <v>2</v>
      </c>
      <c r="K76" s="19">
        <v>2</v>
      </c>
      <c r="L76" s="19"/>
      <c r="M76" s="19"/>
      <c r="N76" s="20"/>
      <c r="O76" s="20"/>
      <c r="P76" s="20"/>
      <c r="Q76" s="19">
        <f t="shared" si="1"/>
        <v>2</v>
      </c>
      <c r="R76" s="21"/>
    </row>
    <row r="77" spans="1:18" ht="13.5" thickBot="1" x14ac:dyDescent="0.25">
      <c r="A77" s="22">
        <v>61</v>
      </c>
      <c r="B77" s="50">
        <v>1</v>
      </c>
      <c r="C77" s="97" t="s">
        <v>366</v>
      </c>
      <c r="D77" s="97" t="s">
        <v>369</v>
      </c>
      <c r="E77" s="17" t="s">
        <v>222</v>
      </c>
      <c r="F77" s="18"/>
      <c r="G77" s="18" t="s">
        <v>223</v>
      </c>
      <c r="H77" s="18" t="s">
        <v>148</v>
      </c>
      <c r="I77" s="17" t="s">
        <v>12</v>
      </c>
      <c r="J77" s="19">
        <v>3</v>
      </c>
      <c r="K77" s="19">
        <v>3</v>
      </c>
      <c r="L77" s="19"/>
      <c r="M77" s="19"/>
      <c r="N77" s="20"/>
      <c r="O77" s="20"/>
      <c r="P77" s="20"/>
      <c r="Q77" s="19">
        <f t="shared" si="1"/>
        <v>3</v>
      </c>
      <c r="R77" s="21"/>
    </row>
    <row r="78" spans="1:18" ht="13.5" thickBot="1" x14ac:dyDescent="0.25">
      <c r="A78" s="22">
        <v>62</v>
      </c>
      <c r="B78" s="50">
        <v>1</v>
      </c>
      <c r="C78" s="97" t="s">
        <v>366</v>
      </c>
      <c r="D78" s="97" t="s">
        <v>370</v>
      </c>
      <c r="E78" s="17" t="s">
        <v>222</v>
      </c>
      <c r="F78" s="18"/>
      <c r="G78" s="18" t="s">
        <v>223</v>
      </c>
      <c r="H78" s="18" t="s">
        <v>145</v>
      </c>
      <c r="I78" s="17" t="s">
        <v>12</v>
      </c>
      <c r="J78" s="19">
        <v>1</v>
      </c>
      <c r="K78" s="19">
        <v>1</v>
      </c>
      <c r="L78" s="19"/>
      <c r="M78" s="19"/>
      <c r="N78" s="20"/>
      <c r="O78" s="20"/>
      <c r="P78" s="20"/>
      <c r="Q78" s="19">
        <f t="shared" si="1"/>
        <v>1</v>
      </c>
      <c r="R78" s="21"/>
    </row>
    <row r="79" spans="1:18" ht="13.5" thickBot="1" x14ac:dyDescent="0.25">
      <c r="A79" s="22">
        <v>63</v>
      </c>
      <c r="B79" s="50">
        <v>1</v>
      </c>
      <c r="C79" s="97" t="s">
        <v>366</v>
      </c>
      <c r="D79" s="97" t="s">
        <v>371</v>
      </c>
      <c r="E79" s="17" t="s">
        <v>222</v>
      </c>
      <c r="F79" s="18"/>
      <c r="G79" s="18" t="s">
        <v>223</v>
      </c>
      <c r="H79" s="18" t="s">
        <v>57</v>
      </c>
      <c r="I79" s="17" t="s">
        <v>12</v>
      </c>
      <c r="J79" s="19">
        <v>19</v>
      </c>
      <c r="K79" s="19">
        <v>19</v>
      </c>
      <c r="L79" s="19"/>
      <c r="M79" s="19"/>
      <c r="N79" s="20"/>
      <c r="O79" s="20"/>
      <c r="P79" s="20"/>
      <c r="Q79" s="19">
        <f t="shared" si="1"/>
        <v>19</v>
      </c>
      <c r="R79" s="21"/>
    </row>
    <row r="80" spans="1:18" ht="13.5" thickBot="1" x14ac:dyDescent="0.25">
      <c r="A80" s="22">
        <v>64</v>
      </c>
      <c r="B80" s="50">
        <v>1</v>
      </c>
      <c r="C80" s="97" t="s">
        <v>366</v>
      </c>
      <c r="D80" s="97" t="s">
        <v>372</v>
      </c>
      <c r="E80" s="17" t="s">
        <v>222</v>
      </c>
      <c r="F80" s="18"/>
      <c r="G80" s="18" t="s">
        <v>223</v>
      </c>
      <c r="H80" s="18" t="s">
        <v>226</v>
      </c>
      <c r="I80" s="17" t="s">
        <v>12</v>
      </c>
      <c r="J80" s="19">
        <v>1</v>
      </c>
      <c r="K80" s="19">
        <v>1</v>
      </c>
      <c r="L80" s="19"/>
      <c r="M80" s="19"/>
      <c r="N80" s="20"/>
      <c r="O80" s="20"/>
      <c r="P80" s="20"/>
      <c r="Q80" s="19">
        <f t="shared" si="1"/>
        <v>1</v>
      </c>
      <c r="R80" s="21"/>
    </row>
    <row r="81" spans="1:18" ht="13.5" thickBot="1" x14ac:dyDescent="0.25">
      <c r="A81" s="22">
        <v>65</v>
      </c>
      <c r="B81" s="50">
        <v>2</v>
      </c>
      <c r="C81" s="97" t="s">
        <v>373</v>
      </c>
      <c r="D81" s="97" t="s">
        <v>374</v>
      </c>
      <c r="E81" s="17" t="s">
        <v>227</v>
      </c>
      <c r="F81" s="18"/>
      <c r="G81" s="18" t="s">
        <v>228</v>
      </c>
      <c r="H81" s="18" t="s">
        <v>229</v>
      </c>
      <c r="I81" s="17" t="s">
        <v>11</v>
      </c>
      <c r="J81" s="19">
        <v>2009</v>
      </c>
      <c r="K81" s="19">
        <v>184</v>
      </c>
      <c r="L81" s="19"/>
      <c r="M81" s="19"/>
      <c r="N81" s="20"/>
      <c r="O81" s="20"/>
      <c r="P81" s="20"/>
      <c r="Q81" s="19">
        <f t="shared" si="1"/>
        <v>184</v>
      </c>
      <c r="R81" s="21"/>
    </row>
    <row r="82" spans="1:18" ht="13.5" thickBot="1" x14ac:dyDescent="0.25">
      <c r="A82" s="22">
        <v>66</v>
      </c>
      <c r="B82" s="50">
        <v>1</v>
      </c>
      <c r="C82" s="97" t="s">
        <v>375</v>
      </c>
      <c r="D82" s="97" t="s">
        <v>376</v>
      </c>
      <c r="E82" s="17" t="s">
        <v>246</v>
      </c>
      <c r="F82" s="18" t="s">
        <v>116</v>
      </c>
      <c r="G82" s="18" t="s">
        <v>230</v>
      </c>
      <c r="H82" s="18" t="s">
        <v>145</v>
      </c>
      <c r="I82" s="17" t="s">
        <v>11</v>
      </c>
      <c r="J82" s="19">
        <v>227</v>
      </c>
      <c r="K82" s="19">
        <v>821.7</v>
      </c>
      <c r="L82" s="19"/>
      <c r="M82" s="19"/>
      <c r="N82" s="20"/>
      <c r="O82" s="20"/>
      <c r="P82" s="20"/>
      <c r="Q82" s="19">
        <f t="shared" si="1"/>
        <v>821.7</v>
      </c>
      <c r="R82" s="21"/>
    </row>
    <row r="83" spans="1:18" ht="22.5" thickBot="1" x14ac:dyDescent="0.25">
      <c r="A83" s="22">
        <v>67</v>
      </c>
      <c r="B83" s="50">
        <v>1</v>
      </c>
      <c r="C83" s="97"/>
      <c r="D83" s="97" t="s">
        <v>231</v>
      </c>
      <c r="E83" s="17" t="s">
        <v>232</v>
      </c>
      <c r="F83" s="18" t="s">
        <v>201</v>
      </c>
      <c r="G83" s="18" t="s">
        <v>93</v>
      </c>
      <c r="H83" s="18" t="s">
        <v>233</v>
      </c>
      <c r="I83" s="17" t="s">
        <v>16</v>
      </c>
      <c r="J83" s="19">
        <v>522</v>
      </c>
      <c r="K83" s="19"/>
      <c r="M83" s="19"/>
      <c r="N83" s="20"/>
      <c r="O83" s="20"/>
      <c r="P83" s="20"/>
      <c r="Q83" s="19">
        <v>36.75</v>
      </c>
      <c r="R83" s="21" t="s">
        <v>234</v>
      </c>
    </row>
    <row r="84" spans="1:18" ht="13.5" thickBot="1" x14ac:dyDescent="0.25">
      <c r="A84" s="22">
        <v>68</v>
      </c>
      <c r="B84" s="50">
        <v>2</v>
      </c>
      <c r="C84" s="97"/>
      <c r="D84" s="97" t="s">
        <v>235</v>
      </c>
      <c r="E84" s="17" t="s">
        <v>236</v>
      </c>
      <c r="F84" s="18" t="s">
        <v>237</v>
      </c>
      <c r="G84" s="18" t="s">
        <v>238</v>
      </c>
      <c r="H84" s="18" t="s">
        <v>239</v>
      </c>
      <c r="I84" s="17" t="s">
        <v>16</v>
      </c>
      <c r="J84" s="19">
        <v>244</v>
      </c>
      <c r="K84" s="19"/>
      <c r="L84" s="19"/>
      <c r="M84" s="19"/>
      <c r="N84" s="20"/>
      <c r="O84" s="20"/>
      <c r="P84" s="20"/>
      <c r="Q84" s="19"/>
      <c r="R84" s="21" t="s">
        <v>240</v>
      </c>
    </row>
    <row r="85" spans="1:18" ht="22.5" thickBot="1" x14ac:dyDescent="0.25">
      <c r="A85" s="22">
        <v>69</v>
      </c>
      <c r="B85" s="50">
        <v>4</v>
      </c>
      <c r="C85" s="97"/>
      <c r="D85" s="97" t="s">
        <v>241</v>
      </c>
      <c r="E85" s="17" t="s">
        <v>242</v>
      </c>
      <c r="F85" s="18" t="s">
        <v>238</v>
      </c>
      <c r="G85" s="18" t="s">
        <v>243</v>
      </c>
      <c r="H85" s="18" t="s">
        <v>244</v>
      </c>
      <c r="I85" s="17" t="s">
        <v>16</v>
      </c>
      <c r="J85" s="19">
        <v>572</v>
      </c>
      <c r="K85" s="19"/>
      <c r="L85" s="19"/>
      <c r="M85" s="19"/>
      <c r="N85" s="20"/>
      <c r="O85" s="20"/>
      <c r="P85" s="20"/>
      <c r="Q85" s="19">
        <v>63</v>
      </c>
      <c r="R85" s="21" t="s">
        <v>245</v>
      </c>
    </row>
    <row r="86" spans="1:18" ht="13.5" thickBot="1" x14ac:dyDescent="0.25">
      <c r="A86" s="46"/>
      <c r="B86" s="46"/>
      <c r="C86" s="98"/>
      <c r="D86" s="98"/>
      <c r="E86" s="47"/>
      <c r="F86" s="46"/>
      <c r="G86" s="46"/>
      <c r="H86" s="48"/>
      <c r="I86" s="66" t="s">
        <v>96</v>
      </c>
      <c r="J86" s="65">
        <f>SUM(J4:J85)</f>
        <v>25057.69</v>
      </c>
      <c r="K86" s="65">
        <f t="shared" ref="K86:Q86" si="2">SUM(K4:K85)</f>
        <v>27295.969999999998</v>
      </c>
      <c r="L86" s="65">
        <f t="shared" si="2"/>
        <v>4067.12</v>
      </c>
      <c r="M86" s="65">
        <f t="shared" si="2"/>
        <v>56.44</v>
      </c>
      <c r="N86" s="65">
        <f t="shared" si="2"/>
        <v>67</v>
      </c>
      <c r="O86" s="65">
        <f t="shared" si="2"/>
        <v>136</v>
      </c>
      <c r="P86" s="65">
        <f t="shared" si="2"/>
        <v>2</v>
      </c>
      <c r="Q86" s="65">
        <f t="shared" si="2"/>
        <v>31462.840000000004</v>
      </c>
      <c r="R86" s="35"/>
    </row>
  </sheetData>
  <autoFilter ref="A3:R86" xr:uid="{3D58A6C4-8614-4E4A-9329-5F64153CBA42}"/>
  <mergeCells count="15">
    <mergeCell ref="A37:A38"/>
    <mergeCell ref="B37:B38"/>
    <mergeCell ref="R37:R38"/>
    <mergeCell ref="E1:R1"/>
    <mergeCell ref="A4:A5"/>
    <mergeCell ref="B4:B5"/>
    <mergeCell ref="A6:A8"/>
    <mergeCell ref="B6:B8"/>
    <mergeCell ref="A10:A11"/>
    <mergeCell ref="B10:B11"/>
    <mergeCell ref="A23:A31"/>
    <mergeCell ref="B23:B31"/>
    <mergeCell ref="E23:E31"/>
    <mergeCell ref="F23:F31"/>
    <mergeCell ref="R23:R3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mazboz</dc:creator>
  <cp:lastModifiedBy>Kulikowicz Danuta</cp:lastModifiedBy>
  <cp:lastPrinted>2019-08-09T05:35:33Z</cp:lastPrinted>
  <dcterms:created xsi:type="dcterms:W3CDTF">2012-01-27T11:42:18Z</dcterms:created>
  <dcterms:modified xsi:type="dcterms:W3CDTF">2025-12-30T08:33:54Z</dcterms:modified>
</cp:coreProperties>
</file>