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495" yWindow="2355" windowWidth="16380" windowHeight="8190" tabRatio="939"/>
  </bookViews>
  <sheets>
    <sheet name="zestaw nr - 1" sheetId="1" r:id="rId1"/>
    <sheet name="zestaw nr - 2" sheetId="8" r:id="rId2"/>
    <sheet name="zestaw nr - 3 " sheetId="9" r:id="rId3"/>
    <sheet name="zestaw nr - 4" sheetId="12" r:id="rId4"/>
    <sheet name="zestaw nr - 5" sheetId="14" r:id="rId5"/>
  </sheets>
  <calcPr calcId="125725" iterateDelta="1E-4"/>
</workbook>
</file>

<file path=xl/calcChain.xml><?xml version="1.0" encoding="utf-8"?>
<calcChain xmlns="http://schemas.openxmlformats.org/spreadsheetml/2006/main">
  <c r="F6" i="9"/>
  <c r="I5" i="1"/>
  <c r="I18"/>
  <c r="F18"/>
  <c r="F5"/>
  <c r="F6" i="14"/>
  <c r="H6"/>
  <c r="I6" s="1"/>
  <c r="F7"/>
  <c r="H7"/>
  <c r="I7" s="1"/>
  <c r="F8"/>
  <c r="H8"/>
  <c r="I8" s="1"/>
  <c r="H5"/>
  <c r="I5" s="1"/>
  <c r="I9" s="1"/>
  <c r="F5"/>
  <c r="F9" s="1"/>
  <c r="H22" i="8"/>
  <c r="I22" s="1"/>
  <c r="F22"/>
  <c r="H5" i="1"/>
  <c r="F7" i="12" l="1"/>
  <c r="H7"/>
  <c r="I7" s="1"/>
  <c r="F8"/>
  <c r="H8"/>
  <c r="I8" s="1"/>
  <c r="F9"/>
  <c r="H9"/>
  <c r="I9" s="1"/>
  <c r="F10"/>
  <c r="H10"/>
  <c r="I10" s="1"/>
  <c r="F11"/>
  <c r="H11"/>
  <c r="I11" s="1"/>
  <c r="F12"/>
  <c r="H12"/>
  <c r="I12" s="1"/>
  <c r="F13"/>
  <c r="H13"/>
  <c r="I13" s="1"/>
  <c r="F14"/>
  <c r="H14"/>
  <c r="I14" s="1"/>
  <c r="F15"/>
  <c r="H15"/>
  <c r="I15" s="1"/>
  <c r="F16"/>
  <c r="H16"/>
  <c r="I16" s="1"/>
  <c r="F17"/>
  <c r="H17"/>
  <c r="I17" s="1"/>
  <c r="F18"/>
  <c r="H18"/>
  <c r="I18" s="1"/>
  <c r="F19"/>
  <c r="H19"/>
  <c r="I19" s="1"/>
  <c r="F20"/>
  <c r="H20"/>
  <c r="I20" s="1"/>
  <c r="F21"/>
  <c r="H21"/>
  <c r="I21" s="1"/>
  <c r="F22"/>
  <c r="H22"/>
  <c r="I22" s="1"/>
  <c r="F23"/>
  <c r="H23"/>
  <c r="I23" s="1"/>
  <c r="F24"/>
  <c r="H24"/>
  <c r="I24" s="1"/>
  <c r="F25"/>
  <c r="H25"/>
  <c r="I25" s="1"/>
  <c r="F26"/>
  <c r="H26"/>
  <c r="I26" s="1"/>
  <c r="H6"/>
  <c r="I6" s="1"/>
  <c r="F6"/>
  <c r="F27" s="1"/>
  <c r="H5" i="9"/>
  <c r="I5" s="1"/>
  <c r="I6" s="1"/>
  <c r="F5"/>
  <c r="B63" i="8"/>
  <c r="B64"/>
  <c r="F47"/>
  <c r="H47"/>
  <c r="I47" s="1"/>
  <c r="F48"/>
  <c r="H48"/>
  <c r="I48" s="1"/>
  <c r="F49"/>
  <c r="H49"/>
  <c r="I49" s="1"/>
  <c r="F50"/>
  <c r="H50"/>
  <c r="I50" s="1"/>
  <c r="H46"/>
  <c r="I46" s="1"/>
  <c r="F46"/>
  <c r="F51" s="1"/>
  <c r="F64" s="1"/>
  <c r="F6"/>
  <c r="H6"/>
  <c r="I6" s="1"/>
  <c r="F7"/>
  <c r="H7"/>
  <c r="I7" s="1"/>
  <c r="F8"/>
  <c r="H8"/>
  <c r="I8" s="1"/>
  <c r="F9"/>
  <c r="H9"/>
  <c r="I9" s="1"/>
  <c r="F10"/>
  <c r="H10"/>
  <c r="I10" s="1"/>
  <c r="F11"/>
  <c r="H11"/>
  <c r="I11" s="1"/>
  <c r="F12"/>
  <c r="H12"/>
  <c r="I12" s="1"/>
  <c r="F13"/>
  <c r="H13"/>
  <c r="I13" s="1"/>
  <c r="F14"/>
  <c r="H14"/>
  <c r="I14" s="1"/>
  <c r="F15"/>
  <c r="H15"/>
  <c r="I15" s="1"/>
  <c r="F16"/>
  <c r="H16"/>
  <c r="I16" s="1"/>
  <c r="F17"/>
  <c r="H17"/>
  <c r="I17" s="1"/>
  <c r="F18"/>
  <c r="H18"/>
  <c r="I18" s="1"/>
  <c r="F19"/>
  <c r="H19"/>
  <c r="I19" s="1"/>
  <c r="F20"/>
  <c r="H20"/>
  <c r="I20" s="1"/>
  <c r="F21"/>
  <c r="H21"/>
  <c r="I21" s="1"/>
  <c r="H5"/>
  <c r="I5" s="1"/>
  <c r="F5"/>
  <c r="F23" s="1"/>
  <c r="F63" s="1"/>
  <c r="F17" i="1"/>
  <c r="H17"/>
  <c r="I17" s="1"/>
  <c r="B186"/>
  <c r="B185"/>
  <c r="B184"/>
  <c r="B183"/>
  <c r="B182"/>
  <c r="B181"/>
  <c r="B180"/>
  <c r="B179"/>
  <c r="F154"/>
  <c r="H154"/>
  <c r="I154" s="1"/>
  <c r="F155"/>
  <c r="H155"/>
  <c r="I155" s="1"/>
  <c r="F156"/>
  <c r="H156"/>
  <c r="I156" s="1"/>
  <c r="F157"/>
  <c r="H157"/>
  <c r="I157" s="1"/>
  <c r="F158"/>
  <c r="H158"/>
  <c r="I158" s="1"/>
  <c r="F159"/>
  <c r="H159"/>
  <c r="I159" s="1"/>
  <c r="F160"/>
  <c r="H160"/>
  <c r="I160" s="1"/>
  <c r="F161"/>
  <c r="H161"/>
  <c r="I161" s="1"/>
  <c r="F162"/>
  <c r="H162"/>
  <c r="I162" s="1"/>
  <c r="F163"/>
  <c r="H163"/>
  <c r="I163" s="1"/>
  <c r="F164"/>
  <c r="H164"/>
  <c r="I164" s="1"/>
  <c r="F165"/>
  <c r="H165"/>
  <c r="I165" s="1"/>
  <c r="F166"/>
  <c r="H166"/>
  <c r="I166" s="1"/>
  <c r="F167"/>
  <c r="H167"/>
  <c r="I167" s="1"/>
  <c r="H153"/>
  <c r="I153" s="1"/>
  <c r="F153"/>
  <c r="F124"/>
  <c r="H124"/>
  <c r="I124" s="1"/>
  <c r="F125"/>
  <c r="H125"/>
  <c r="I125" s="1"/>
  <c r="F126"/>
  <c r="H126"/>
  <c r="I126" s="1"/>
  <c r="F127"/>
  <c r="H127"/>
  <c r="I127" s="1"/>
  <c r="F128"/>
  <c r="H128"/>
  <c r="I128" s="1"/>
  <c r="F129"/>
  <c r="H129"/>
  <c r="I129" s="1"/>
  <c r="F130"/>
  <c r="H130"/>
  <c r="I130" s="1"/>
  <c r="F131"/>
  <c r="H131"/>
  <c r="I131" s="1"/>
  <c r="F132"/>
  <c r="H132"/>
  <c r="I132" s="1"/>
  <c r="F133"/>
  <c r="H133"/>
  <c r="I133" s="1"/>
  <c r="F134"/>
  <c r="H134"/>
  <c r="I134" s="1"/>
  <c r="H123"/>
  <c r="I123" s="1"/>
  <c r="F123"/>
  <c r="H122"/>
  <c r="I122" s="1"/>
  <c r="F122"/>
  <c r="H110"/>
  <c r="I110" s="1"/>
  <c r="F110"/>
  <c r="H109"/>
  <c r="I109" s="1"/>
  <c r="I111" s="1"/>
  <c r="F109"/>
  <c r="H95"/>
  <c r="I95" s="1"/>
  <c r="F95"/>
  <c r="H94"/>
  <c r="I94" s="1"/>
  <c r="F94"/>
  <c r="H93"/>
  <c r="I93" s="1"/>
  <c r="I96" s="1"/>
  <c r="F93"/>
  <c r="H80"/>
  <c r="I80" s="1"/>
  <c r="F80"/>
  <c r="H79"/>
  <c r="I79" s="1"/>
  <c r="F79"/>
  <c r="H78"/>
  <c r="I78" s="1"/>
  <c r="F78"/>
  <c r="H77"/>
  <c r="I77" s="1"/>
  <c r="F77"/>
  <c r="H76"/>
  <c r="I76" s="1"/>
  <c r="F76"/>
  <c r="H75"/>
  <c r="I75" s="1"/>
  <c r="F75"/>
  <c r="H74"/>
  <c r="I74" s="1"/>
  <c r="F74"/>
  <c r="H73"/>
  <c r="I73" s="1"/>
  <c r="F73"/>
  <c r="H72"/>
  <c r="I72" s="1"/>
  <c r="F72"/>
  <c r="H71"/>
  <c r="I71" s="1"/>
  <c r="F71"/>
  <c r="H70"/>
  <c r="I70" s="1"/>
  <c r="F70"/>
  <c r="H69"/>
  <c r="I69" s="1"/>
  <c r="F69"/>
  <c r="H68"/>
  <c r="I68" s="1"/>
  <c r="F68"/>
  <c r="H67"/>
  <c r="I67" s="1"/>
  <c r="F67"/>
  <c r="H66"/>
  <c r="I66" s="1"/>
  <c r="I81" s="1"/>
  <c r="H182" s="1"/>
  <c r="F66"/>
  <c r="H53"/>
  <c r="I53" s="1"/>
  <c r="F53"/>
  <c r="H52"/>
  <c r="I52" s="1"/>
  <c r="F52"/>
  <c r="H51"/>
  <c r="I51" s="1"/>
  <c r="F51"/>
  <c r="F54" s="1"/>
  <c r="H16"/>
  <c r="I16" s="1"/>
  <c r="F16"/>
  <c r="F168" l="1"/>
  <c r="F186" s="1"/>
  <c r="F96"/>
  <c r="F81"/>
  <c r="F182" s="1"/>
  <c r="I27" i="12"/>
  <c r="I51" i="8"/>
  <c r="H64" s="1"/>
  <c r="I23"/>
  <c r="H63" s="1"/>
  <c r="I168" i="1"/>
  <c r="H186" s="1"/>
  <c r="F135"/>
  <c r="F185" s="1"/>
  <c r="I135"/>
  <c r="H185" s="1"/>
  <c r="F184"/>
  <c r="F111"/>
  <c r="I54"/>
  <c r="H181" s="1"/>
  <c r="F65" i="8"/>
  <c r="F181" i="1"/>
  <c r="F183"/>
  <c r="F180"/>
  <c r="H180"/>
  <c r="I6"/>
  <c r="H179" s="1"/>
  <c r="F6"/>
  <c r="F179" s="1"/>
  <c r="H65" i="8" l="1"/>
  <c r="F188" i="1"/>
  <c r="H183"/>
  <c r="H184" l="1"/>
  <c r="H188" s="1"/>
</calcChain>
</file>

<file path=xl/sharedStrings.xml><?xml version="1.0" encoding="utf-8"?>
<sst xmlns="http://schemas.openxmlformats.org/spreadsheetml/2006/main" count="625" uniqueCount="250">
  <si>
    <t>Opis przedmiotu zamówienia</t>
  </si>
  <si>
    <t xml:space="preserve"> Producent oraz numer katalogowy (jeśli istnieje)</t>
  </si>
  <si>
    <t>I.</t>
  </si>
  <si>
    <t>SZCZEPY WZORCOWE DO KONTROLI JAKOŚCIOWEJ  /op = 2 wymazówki/</t>
  </si>
  <si>
    <t>Szczepy wzorcowe zgodnie z wymaganiami CLSI, EUCAST</t>
  </si>
  <si>
    <t>op</t>
  </si>
  <si>
    <t xml:space="preserve">suma </t>
  </si>
  <si>
    <t>PARAMETRY GRANICZNE:</t>
  </si>
  <si>
    <t>Szczepy wzorcowe z 3 pasażu</t>
  </si>
  <si>
    <t>w zestawie składającym się z wymazówki wraz z buforem uwadniającym zamkniętym w probówce</t>
  </si>
  <si>
    <t>II.</t>
  </si>
  <si>
    <t xml:space="preserve">KRĄŻKI ANTYBIOTYKOWE / 1 fiolka        op.= 5x50 krążków </t>
  </si>
  <si>
    <t>1.</t>
  </si>
  <si>
    <t xml:space="preserve">Krążki antybiotykowe zgodnie z listą CLSI, EUCAST, KORLD </t>
  </si>
  <si>
    <t>2.</t>
  </si>
  <si>
    <t xml:space="preserve">Krążki bibułowe jałowe  </t>
  </si>
  <si>
    <t>krążki antybiotykowe poddane ocenie EUCAST</t>
  </si>
  <si>
    <t>- nazwę producenta, nazwę antybiotyku, stężenie, numer serii, datę ważności;</t>
  </si>
  <si>
    <t>- kontrolę stężenia antybiotyku na krążku.</t>
  </si>
  <si>
    <t xml:space="preserve"> Krążki diagnostyczne</t>
  </si>
  <si>
    <t>wszystkie krążki muszą posiadać identyczne warunki przechowywania: od -20 st. C do + 8C z uwzględnieniem antybiotyków beta-laktamowych,</t>
  </si>
  <si>
    <t>III.</t>
  </si>
  <si>
    <t>PASKI  MIC/ 1op. = 10 pasków</t>
  </si>
  <si>
    <t>Paski na nośniku celulozowym z gradientem stężeń  antybiotykowych</t>
  </si>
  <si>
    <t>Paski na nośnikach celulozowych z gradientem stężeń – grzybowe</t>
  </si>
  <si>
    <t>3.</t>
  </si>
  <si>
    <t>Paski na nośnikach celulozowych z gradientem stężeń – mechanizmy opornościowe</t>
  </si>
  <si>
    <t>Paski MIC</t>
  </si>
  <si>
    <t>IV</t>
  </si>
  <si>
    <t>TESTY KASETOWE</t>
  </si>
  <si>
    <t>Clostridium difficile GDH + Tox A + Tox B / próbka:kał/  1 op.  20 - oznaczeń</t>
  </si>
  <si>
    <t>op.</t>
  </si>
  <si>
    <t>Legionella Urinary Antigen / próbka: moczu/  1 op. 22 - oznaczeń</t>
  </si>
  <si>
    <t>Streptococcus pneumoniae Antigen / próbka: moczu/1 op. 22 - oznaczenia</t>
  </si>
  <si>
    <t>Szybki immunochromatograficzny test do wykrywania 5 karbapenemaz w jednym oznaczeniu,  typu OXA-48, OXA-163, KPC, NDM, i VIM bezpośrednio z  kolonii bakteryjnej,  1 op.20 – oznaczeń, 1 op – 20 oznaczeń</t>
  </si>
  <si>
    <t xml:space="preserve">ComASPtmColistin – system do oznaczania wrażliwości na kolistynę 0,25 – 16 ug/ml , płytki do oznaczania MIC metodą mikrorozcieńczeń w bulionie </t>
  </si>
  <si>
    <t>Test kasetowy immunoenzymatyczny do wykrywania Shiga toksyn produkowanych przez E.coli 0157 w próbce kału, 1 op. 30 oznaczeń</t>
  </si>
  <si>
    <t>Test do oznaczania Campylobacter w próbce kału, 1 op. 10 oznaczeń</t>
  </si>
  <si>
    <t>Test kasetowy do oznaczania Norovirus  w próbce kału 1op = 10 oznaczeń</t>
  </si>
  <si>
    <t>Test do oznaczania Rota-Adenovirus w próbce kału 1 op = 20 oznaczeń</t>
  </si>
  <si>
    <t>Zestaw diagnostyczny CARBO, op 5szt</t>
  </si>
  <si>
    <t>Test do wczesnego i szybkiego rozpoznawania karbapenemaz u Acinetobacter spp. op.20 szt</t>
  </si>
  <si>
    <t>Test do wykrywania betalaktamaz CTX-M op. 20 szt</t>
  </si>
  <si>
    <t>Test szybki do diagnostyki dyferencyjnej wirusa Influenza AiB op 20 szt</t>
  </si>
  <si>
    <t>Test immunochromatograficzny do jakościowego wykrywania antygenów wirusa układu oddechowego RSV w wymazie z nosogardzieli  op.20szt</t>
  </si>
  <si>
    <t xml:space="preserve"> Testy kasetowe</t>
  </si>
  <si>
    <t xml:space="preserve">1. Oferowany asortyment od producentów z certyfikatem ISO 13485 oraz ISO 9001      </t>
  </si>
  <si>
    <t>V</t>
  </si>
  <si>
    <t>TESTY LATEKSOWE DO IDENTYFIKACJI BAKTERII</t>
  </si>
  <si>
    <t>Test aglutynacyjny do diagnostyki paciorkowców  B-hemolizujacych, bez etapu inkubacji /1 op. 60 oznaczeń</t>
  </si>
  <si>
    <t>Test aglutacyjny do oznaczania Streptococcus pneumoniae,   50-60 oznaczeń</t>
  </si>
  <si>
    <t>Zestaw do wykrywania koagulazy białka A, polasacharydów szczepów Staphylococcus 1 op.100 - oznaczeń</t>
  </si>
  <si>
    <t xml:space="preserve"> Testy Lateksowe do szybkiej identyfikacji</t>
  </si>
  <si>
    <t>POŻYWKI GOTOWE NA PŁYTKACH PETRIEGO  / 1 op.  = 10  płytek/</t>
  </si>
  <si>
    <t>Podłoże chromogennee z antybiotykiem umożliwiającym wybiórczy wzrost Enterobacteriace wytwarzających KPC</t>
  </si>
  <si>
    <t>Podłoże do izolacji i identyfikacjiHaemophilus spp.wzbogacone w bacetracynę i wankomycynę</t>
  </si>
  <si>
    <t>Podłoże agarowe do izolacji i identyfikacji  Legionella spp.</t>
  </si>
  <si>
    <t>Podłoże diagnostyczno - róznicujące  do izolacji pałeczek gramujemnych z rodziny  Enterobacteriaceae / MacConkey Agar/</t>
  </si>
  <si>
    <t>Mueller_Hinton Agar z 2 % NaCl/ Podłoże do oznaczania antybiotykowrażliwości dla bakterii  Staphylococcus oxacillino oporne</t>
  </si>
  <si>
    <t>Podłoże do izolacji i identyfikacji  Neisseria spp.</t>
  </si>
  <si>
    <t>Podłoże do izolacji i identyfikacji  Psedomonas spp.z zawartością cetrimidu</t>
  </si>
  <si>
    <t>Sabouraud Glucose Selective Agar / gentamycyna + chloramphenicol /Selektywne podłoże do izolacji drożdży i pleśni z próbek materiału klinicznego</t>
  </si>
  <si>
    <t>Schaedler Anaerobe  Selective medium + wankomycyna  Podłoże od izolacji bakterii beztlenowych</t>
  </si>
  <si>
    <t>Schaedler Anaerobe Agar z krwią baranią i wit.K1  Podłoże od izolacji bakterii beztlenowych</t>
  </si>
  <si>
    <t>Podłoże do izolacji i identyfikacji ,  Yersinia spp.</t>
  </si>
  <si>
    <t xml:space="preserve">Selektywne podloże do izolacji i identyfikacji grzybów z włosów , paznokci i skory. Podłoże zachowuje charakterystyczna morfologie i pigmentacje kolonii. </t>
  </si>
  <si>
    <t>UROMEDIUM / 1 op = 10 płytek/ Płytka dzielona : podłoże transportowe do ilościowego oznaczania i identyfikacji drobnoustrojów odpowiedzialnych za zakażenie dróg moczowych</t>
  </si>
  <si>
    <t>Podłoże sojowe do testów na jałowość,  bulion 1 op.= 50 probówek x 10 ml</t>
  </si>
  <si>
    <t xml:space="preserve">Pałeczki sterylne platikowe z wacikiem w probówce z podłożem transportowym AMIES do wymazów u niemowląt 1op=50szt </t>
  </si>
  <si>
    <t xml:space="preserve"> Podłoże do identyfikacji SS Agar </t>
  </si>
  <si>
    <t xml:space="preserve"> Podłoża na płytkach, podłoża transportowe i w probówkach</t>
  </si>
  <si>
    <t>2.  Termin ważności dla podłoży  płynnych :  min. 3 miesięcy , licząc od daty dostawy</t>
  </si>
  <si>
    <t>3. Termin ważności dla pozostałego asortymentu   min. 3/5 maksymalnego terminu ważności dla danego asortymentu  licząc od daty dostawy</t>
  </si>
  <si>
    <t>4. Termin ważności: Dla podłoży  na płytkach min. 4 - 6 tyg. dla pożywek zawierających krew; min. 8 - 10 tyg. dla pożywek pozostałych, licząc od dnia dostarczenia danej partii towaru</t>
  </si>
  <si>
    <t xml:space="preserve">5. Wymagania dla podłoża na płytkach: Średnica płytki 9 cm.                                                                                                                        </t>
  </si>
  <si>
    <t>6. Warunki dostawy podłóż gotowych :</t>
  </si>
  <si>
    <t>a) Gotowe podłoża na płytkach muszą być równomiernie rozlane na płytkach z żebrami wentylacyjnymi i posiadać na każdej płytce datę ważności, godzinę rozlania, nazwę podłoża oraz numer serii produkcji i posiadać wyraźny symbol na spodzie płytki</t>
  </si>
  <si>
    <t>b) Do każdej serii opakowania należy dołączyć certyfikat kontroli jakości z odpowiednimi szczepami wzorcowymi, określonym pH i kolorem płytki</t>
  </si>
  <si>
    <t>c)  podłoża na płytkach mają być dostarczane sukcesywnie w terminie podanym przez Zamawiającego przez cały czas trwania umowy. Wielkość każdorazowej dostawy może być modyfikowana przez Zamawiającego na bieżąco.</t>
  </si>
  <si>
    <t>d)Możlowość zwrotu przerośniętych i wadliwych płytek</t>
  </si>
  <si>
    <t>e) Do  pierwszej dostawy należy dołączyć kolorowe ulotki obrazujące wzrost kolonii na podłożu oraz metodykę wykonania posiewu i interpretację w języku polskim.</t>
  </si>
  <si>
    <t>7.Płytki z podłożem Mc Conkey i SS muszą wykazywać brak wzrostu szczepów Neisseria Spp</t>
  </si>
  <si>
    <t>8.Zamawiający wymaga aby Świadectwa Kontroli Jakości dostarczane do pożywek gotowych zawierały co najmniej skład podłoża, pH, kolor podłoża, opakowanie, sterylność, wykaz szczepów kontrolnych z kolekcji ATCC wraz z ilościowym oznaczeniem żyzności i selektywności oraz opisem morfologii kolonii.</t>
  </si>
  <si>
    <t>9. Nr katalogowy podawany przez Wykonawcę w kolumnie "Producent oraz numer katalogowy (jeśli istnieje)" winien być tożsamy z numerem, który będzie widniał na świadectwie kontroli jakości danej serii produktu.</t>
  </si>
  <si>
    <t>KRĄŻKI I ODCZYNNIKI DO MECHANIZMÓW OPORNOŚĆIOWYCH BAKTERII</t>
  </si>
  <si>
    <t>OPTOCHINA /1 op = 5x50 krążków/</t>
  </si>
  <si>
    <t>EDTA / 1op= 1 fiolek/</t>
  </si>
  <si>
    <t>KWAS FENYLOBORONOWY / 1 op=1 fiolek/</t>
  </si>
  <si>
    <t>TEMOCILLINA 30 / 1op = 50 krążków/</t>
  </si>
  <si>
    <t>System do przechowywania szczepów bakteryjnych w stanie zamrożonym, zawierają : fiolki – mix koloróww nich w płynie jałowym koraliki- kryoblock + statyw.  1op – 80 fiolek</t>
  </si>
  <si>
    <t xml:space="preserve">1. Oferowany asortyment od producenta z certyfikatem ISO 9001      </t>
  </si>
  <si>
    <t>2. Termin ważności  3/5 maksymalnego terminu ważności licząc od daty dostawy</t>
  </si>
  <si>
    <t>3. Do pierwszej dostawy należy dołączyć metodykę wykonania badania  i interpretacji w języku polskim</t>
  </si>
  <si>
    <t>4. Zamawiający podając wielkość opakowania ma na myśli maksymalną dopuszczalną wielkość opakowania. Wykonawca może zaoferować mniejszą ilość sztuk   w pojedynczym opakowaniu   niż podane w tabelce, Wykonawca zobowiązany jest wtedy przeliczyć i zmienić ilość oferowanych opak asortymentu. W pozycji "Opis przedmiotu zamówienia" należy podać dodatkowo rzeczywiste parametry zaoferowanego opakowania (tj. op.=10szt.).</t>
  </si>
  <si>
    <t>5. Każda fiolka musi posiadać etykietę z nazwą antybiotyku, jego stężeniem, datą ważności i numerem serii.</t>
  </si>
  <si>
    <t>6. Zamawiający zastrzega sobie możliwość dostaw na cito, realizacja do 24 godzin po przesłaniu specyfikacji dostawy .</t>
  </si>
  <si>
    <t>7. Certyfikat na krążki antybiotykowe musi zawierać kontrolę wysycenia krążka antybiotykiem.</t>
  </si>
  <si>
    <t>VI</t>
  </si>
  <si>
    <t>PRZYGOTOWANIE PREPARATÓW MIKROBIOLOGICZNYCH</t>
  </si>
  <si>
    <t>Zestaw do barwienia Gram-Nicolle ( z fuksyną) 4 x 240 ml</t>
  </si>
  <si>
    <t>Olejek imersyjny w minibutrelce z zakraplaczem i ststywem 7 x 15 ml</t>
  </si>
  <si>
    <t>suma</t>
  </si>
  <si>
    <t xml:space="preserve"> Zestaw do barwienia metodą Grama</t>
  </si>
  <si>
    <t>1. Dołączyć  do pierwszej dostawy) metodykę wykonania barwienia</t>
  </si>
  <si>
    <t xml:space="preserve">2. Oferowany asortyment od producentów z certyfikatem ISO 13485 oraz ISO 9001      </t>
  </si>
  <si>
    <t>3. Termin ważności min. 3/5 maksymalnego terminu ważności licząc od daty dostawy</t>
  </si>
  <si>
    <t>Wartość netto</t>
  </si>
  <si>
    <t>VII.</t>
  </si>
  <si>
    <t>Podłoże do izolacji i identyfikacji Haemophilus</t>
  </si>
  <si>
    <t>Podłoże chromogenne do oznaczania Enterobacteriaceae opornych na karbapenemy, podłoże do badań przesiewowych.</t>
  </si>
  <si>
    <t>Płytki kontaktowe z podłożem do wykrywania Enterobacteriaceae na powierzchni.</t>
  </si>
  <si>
    <t xml:space="preserve">Podłoże do rozrózniania dermatofitów od innych drożdzy i pleśni </t>
  </si>
  <si>
    <t>Podłoże wzbogacone w krew końska i NAD umożliwia hodowlę wymagających mikroorganizmów</t>
  </si>
  <si>
    <t>Podłoże do oznaczania lekowrażliwości mikroorganizmów</t>
  </si>
  <si>
    <t>Podłoże do izolacji i identyfikacji bakterii z rodzaju Salmonella i Shigella</t>
  </si>
  <si>
    <t>Podłoże do hodowli beztlenowych bakterii klinicznych</t>
  </si>
  <si>
    <t>Podłoże do izolacji i identyfikacji Clostridium difficile z próbek klinicznych</t>
  </si>
  <si>
    <t>Podłoże chromogenne , selektywne do wykrywania obecności i identyfikacji bakterii wytwarzających beta-laktamazy o szerokim spektrum substratowym ESBL</t>
  </si>
  <si>
    <t>Chromogenne podłoże selektywne do wykrywania metacylionoopornych szczepw Staphylococcus aureus/MRSA</t>
  </si>
  <si>
    <t>Chromogenne podłoże selektywne do wykrywania obecności wankomycynoopornych szczepów Enterococcus spp./VRE</t>
  </si>
  <si>
    <t>1. Możliwość wykorzystania próbek z podłoża transportowego.</t>
  </si>
  <si>
    <t>2. Czułość i swoistość testu wyznaczona względem metody referencyjnej t.j. hodowli bakteryjnej i tkankowej.</t>
  </si>
  <si>
    <t>3. Test zawiera w zestawie płynna kontrolę dodatnią.</t>
  </si>
  <si>
    <t>4. Test z możliwością przechowywania próbki do badania bez potrzeby zamrażania 72 godz.</t>
  </si>
  <si>
    <t>5. Dozowanie próbki do jednej studzienki</t>
  </si>
  <si>
    <t>6. Każda płytka pakowana oddzielnie.</t>
  </si>
  <si>
    <t>7. Czas oznaczania do 1 godz.</t>
  </si>
  <si>
    <r>
      <t>Immunoenzymztyczny test kasetowy do równoczesnego wykrywania toksyn A/B Clostridiodes difficile oraz dehydrogenazy glutaminianowej (GDH) w jednej kasetce. Czułość test: dla toksyny A – nie gorsza niż 0,65 ng/ml: dla toksyny B – nie gorsza niż 0,17 ng/ml: dla GDH nie gorsze niż0,8 ng/ml. Wszystkie wymogi powinny być potwierdzone w załączonej do oferty metodyce testu. Dołączony dokument ISO 13485. 1 op = 25</t>
    </r>
    <r>
      <rPr>
        <b/>
        <sz val="9"/>
        <color indexed="8"/>
        <rFont val="Arial"/>
        <family val="2"/>
        <charset val="238"/>
      </rPr>
      <t xml:space="preserve"> oznaczeń</t>
    </r>
  </si>
  <si>
    <t>Głowice dozujące /1op-100szt/</t>
  </si>
  <si>
    <t>Bulion Mueller – Hinton z dodatkiem kationów i buforu TES (CAMHBT)
 /1 op. 100f x 5ml/</t>
  </si>
  <si>
    <t>Woda deminaralizowana / 1 op. 100f x 5 ml/</t>
  </si>
  <si>
    <t>Podłoże HTM / 1 op. 10 x 11 ml/</t>
  </si>
  <si>
    <t xml:space="preserve">Płytka do badań lekowrażliwości klinicznych organizmów beztlenowych (grupa B.fragilis)  </t>
  </si>
  <si>
    <t>Płytka do badań lekowrażliwości bakterii Gram dodatnich</t>
  </si>
  <si>
    <t>Płytka do badań lekowrażliwości gronkowców Staphylococcus spp.z telavacyną, MRSA, CNS,</t>
  </si>
  <si>
    <t>Płytka do badań lekowrażliwości enterokoków</t>
  </si>
  <si>
    <t>Płytka do badań lekowrażliwości bakterii Gram ujemnych wieloopornych</t>
  </si>
  <si>
    <t>Płytka do badań lekowrażliwości bakterii Gram ujemnych</t>
  </si>
  <si>
    <t>Płytka do badań lekowrażliwości bakterii Gram ujemnych, niefermentujących Pseudomonas, Acinetobacter,</t>
  </si>
  <si>
    <t>Płytka do badania lekowrażliwości drożdzy w tym gatunków Candida, Cryptococcus, Aspergilus,</t>
  </si>
  <si>
    <t>Mueller-Hintona z didatkiem kationów+lizowana krew końska</t>
  </si>
  <si>
    <t>Płytki  do oznaczania lekowrażliwości kompatybilne z analizatorem  Aris HiQ (odczyt wartości MIC automatyczny)</t>
  </si>
  <si>
    <t>Każda płytka zaopatrzona w indywidualny kod kreskowy</t>
  </si>
  <si>
    <t>System wykorzystujący minimum  4 podwójne rozcieńczenia – rzeczywiste wartości MIC</t>
  </si>
  <si>
    <t>Do każdej płytki dołączona instrukcja producenta zawierającą opis produktu, zastosowanie, metodyką badań w języku polskim</t>
  </si>
  <si>
    <t>Panele zabezpieczone  folią ochronną , na której  widoczna jest informacja o jego nazwie, nr serii, terminie ważności</t>
  </si>
  <si>
    <t>Wszystkie odczynniki pochodzą od tego samego producenta</t>
  </si>
  <si>
    <t>l.p</t>
  </si>
  <si>
    <t>Jednostka miary</t>
  </si>
  <si>
    <t>Ilość do zakupu</t>
  </si>
  <si>
    <t>Cena jednostkowa netto</t>
  </si>
  <si>
    <t>Stawka VAT (%)</t>
  </si>
  <si>
    <t>Cena jednostkowa brutto</t>
  </si>
  <si>
    <t>Wartość brutto</t>
  </si>
  <si>
    <t>A</t>
  </si>
  <si>
    <t>B</t>
  </si>
  <si>
    <t>C</t>
  </si>
  <si>
    <t>D</t>
  </si>
  <si>
    <t>E</t>
  </si>
  <si>
    <t>Odczynnik do przygotowywania próbek - IVD Matrix HCCA opakowanie 1 x 10 fiolek</t>
  </si>
  <si>
    <t>Kontrola do aparatu- Bacterial Test Standard IVD opakowanie 1 x 5 fiolek</t>
  </si>
  <si>
    <t>Płytki jednorazowe- Biotarget IVD  opakowanie 20 płytek</t>
  </si>
  <si>
    <t>Adapter do płytek jednorazowych -w opakowaniu 1 szt.</t>
  </si>
  <si>
    <t>Odczynnik do identyfikacji z butelki krwi dodatniej - Sepsityper IVD</t>
  </si>
  <si>
    <t>Zestaw do wykrywania aktywności karbapenemaz klasy A, B lub D u bakterii Gram_x005F_x0002_ujemnych Enterobacteriaceae, Pseudomonas spp. oraz Acinetobacter spp. Wyhodowanych z próbek klinicznych: STAR-Carba IVD Kit</t>
  </si>
  <si>
    <t>Zestaw do wykrywania aktywności cefalosporynazy skierowanej przeciwko cefalosporynom
3. generacji u pasażowanych bakterii Enterobacterales z próbek klinicznych: STAR-Cepha IVD Kit</t>
  </si>
  <si>
    <t>Zestaw odczynników do przygotowania próbek w kierunku wykrywania Lipidu A i i jego modyfikacji w celu uzyskania szybkiego wyniku oporności na kolistynę: MBT Lipid Xtract Kit RUO</t>
  </si>
  <si>
    <t>OS- odczynnik standardowy: (Acetonitrile 50%, Water 47.5% and Trifluoroacetic acid 2.5%)  opakowanie 250 ml</t>
  </si>
  <si>
    <t>Woda, HPLC Chromasolv  opakowanie 1000 ml</t>
  </si>
  <si>
    <t>ACN - Acetonitrile   &gt;=99.9% opakowanie 1000 ml</t>
  </si>
  <si>
    <t xml:space="preserve">Kwas mrówkowy opakowanie:100 ml </t>
  </si>
  <si>
    <t>Ethanol 99.8% opakowanie 1000 ml</t>
  </si>
  <si>
    <t>Końcówki epTIPS Standard, 0,1-10 ul opakowanie 2x 500szt.</t>
  </si>
  <si>
    <t>Końcówki epTIPS Standard, 2-200 ul opakowanie  2x 500szt.</t>
  </si>
  <si>
    <t xml:space="preserve">Końcówki do pipet 50-1000 ul, opakowanie 2x500 szt. </t>
  </si>
  <si>
    <t xml:space="preserve">Save Lock Tubes 1.5 ml  opakowanie 1000 szt. </t>
  </si>
  <si>
    <t xml:space="preserve">Wykałaczki do nakładania próbek opakowanie 1000 szt. </t>
  </si>
  <si>
    <t>Chusteczki bezpyłowe KIMTECH  opakowanie 100 szt.</t>
  </si>
  <si>
    <t>Micro tube 0.5 ml, PP, flat, with assembled cap, sterile, print,  opakowanie 100 szt.</t>
  </si>
  <si>
    <t>Warunki graniczne:</t>
  </si>
  <si>
    <t>l.p.</t>
  </si>
  <si>
    <t>Wymagania</t>
  </si>
  <si>
    <t>Wymagana wartość graniczna</t>
  </si>
  <si>
    <t>Oferowane parametry - potwierdzić
TAK/NIE</t>
  </si>
  <si>
    <t>Odczynniki IVD kompatybilne z posiadanym spektrometrem Maldi BioTyper Sirius.</t>
  </si>
  <si>
    <t>TAK</t>
  </si>
  <si>
    <t>Termin ważności odczynników minimum 6 m-cy</t>
  </si>
  <si>
    <t>W przypadkach wystąpienia awarii, potrzeby wymiany częsci i wykonania usługi serwisowej bedących następstwem wad jakościowych dostarczanych odczynników Wykonawca będzie ponosił odpowiedzialność za zaistniałą sytuację, a co za tym idzie będzie ponsił wszelkie związane z tym koszty serwisowe.</t>
  </si>
  <si>
    <t xml:space="preserve">TAK </t>
  </si>
  <si>
    <t xml:space="preserve">Końcówki do pipet kompatybilne z pipetami, które są na  wyposażeniu  systemu Maldi Biotyper Sirius. Zamawiający  wymaga,  aby  końcówki były  wyprodukowane z najwyższej jakości polipropylenu bez dodatku plastyfikatorów, biocydów, oleamidów – poświadczenie certyfikatem  ISO 9001, ISO 13485, ISO 14001.  </t>
  </si>
  <si>
    <t>F=DxE</t>
  </si>
  <si>
    <t>G</t>
  </si>
  <si>
    <t>H=E+ExG</t>
  </si>
  <si>
    <t>I=DxH</t>
  </si>
  <si>
    <t>pozytywna opinia Krajowego Ośrodka ds. Lekowrażliwości (KORLD) na wszystkie krążki antybiotykowe</t>
  </si>
  <si>
    <t>każda fiolka z krążkami pakowana w oddzielny, hermetycznie zamknięty blister z pochłaniaczem wilgoci, oznaczonym nadrukiem zawierającym nazwę producenta, nazwę i stężenie leku, nr serii oraz termin ważności (za blister zamawiający uważa opakowanie wykonane z trwałego, przeźroczystego wytłaczanego plastiku, zabezpieczone od spodu folią aluminiową lub plastikiem; nie dopuszcza się innych form hermetycznego opakowania),</t>
  </si>
  <si>
    <t>Wszystkie krążki antybiotykowe powinny posiadać termin ważności minimum 2 lata i pochodzić od jednego producenta.</t>
  </si>
  <si>
    <t>Każda fiolka musi posiadać etykietę z nazwą antybiotyku, jego stężeniem, datą ważności i numerem serii.</t>
  </si>
  <si>
    <t>Na każdym pojedynczym krążku musi widnieć jego symbol i stężenie w µg wydrukowane dwustronnie. Stężenie  antybiotyku na krążku  powinno zawierać się w zakresie  90-125%  ustalonego stężenia.</t>
  </si>
  <si>
    <t>Do każdej dostawy musi być dołączone świadectwo kontroli na krążki antybiotykowe, które powinno zawierać :</t>
  </si>
  <si>
    <t>Każdy krążek musi zawierać międzynarodowe nie zmieniające się oznaczenie i stężenie antybiotyku zgodne z zaleceniami CLSI, EUCAST</t>
  </si>
  <si>
    <t>krążki o średnicy 6 mm,</t>
  </si>
  <si>
    <t>każdy  pojedynczy krążek musi zawierać dwustronne, międzynarodowe, nie zmieniające się oznaczenie i stężenie (w μg) antybiotyku zgodnie z zaleceniami EUCAST,</t>
  </si>
  <si>
    <t xml:space="preserve">Oferowany asortyment od producenta z certyfikatem ISO 9001      </t>
  </si>
  <si>
    <t>Termin ważności  3/5 maksymalnego terminu ważności licząc od daty dostawy</t>
  </si>
  <si>
    <t>Do pierwszej dostawy należy dołączyć metodykę wykonania badania  i interpretacji w języku polskim</t>
  </si>
  <si>
    <t>Zamawiający podając wielkość opakowania miał na myśli maksymalną dopuszczalną wielkość opakowania. Wykonawca może zaoferować mniejszą ilość sztuk   w pojedynczym opakowaniu   niż podane w tabelce, Wykonawca zobowiązany jest wtedy przeliczyć i zmienić ilość oferowanych opak asortymentu. W pozycji "Opis przedmiotu zamówienia" należy podać dodatkowo rzeczywiste parametry zaoferowanego opakowania (tj. op.=10szt.).</t>
  </si>
  <si>
    <t>Zamawiający zastrzega sobie możliwość dostaw na cito, realizacja do 24 godzin po przesłaniu specyfikacji dostawy .</t>
  </si>
  <si>
    <t>Certyfikat na krążki antybiotykowe musi zawierać kontrolę wysycenia krążka antybiotykiem.</t>
  </si>
  <si>
    <t>Wymagania dla krążków antybiotykowych:</t>
  </si>
  <si>
    <t>Każdy pasek pakowany indywidualnie, op. zbiorcze 10 szt.</t>
  </si>
  <si>
    <t>Gradient stężenia antybiotyku naniesiony na trwały pasek celulozowy</t>
  </si>
  <si>
    <t>Paski muszą posiadać pozytywną opinię Krajowego Ośrodka Referencyjnego ds. Lekowrażliwości Drobnoustrojów dla wszystkich pasków</t>
  </si>
  <si>
    <t>Termin ważności pasków min. 18 miesięcy</t>
  </si>
  <si>
    <t xml:space="preserve">Oferowany asortyment od producentów z certyfikatem ISO 13485 oraz ISO 9001      </t>
  </si>
  <si>
    <t>Termin ważności   min. 12 miesięcy , licząc od daty dostawy</t>
  </si>
  <si>
    <t>Zamawiający podając wielkość opakowania ma na myśli maksymalną dopuszczalną wielkość opakowania. Wykonawca może zaoferować niejszą ilość oznaczeń    w pojedyńczym opakowaniu   niż podane w tabelce, Wykonawca zobowiązany jest wtedy przeliczyć i zmienić ilość oferowanych opak asortymentu tak,  by odpowiadała ilości zamawianej (z dokładnością do dwóch miejsc po przecinku) tj.   np. jeżeli Zamawiający wymaga 1 op po 50 ozn., to  Wykonawca może zaoferować 2,5 op. po 20 ozn. W takim wypadku Wykonawca jest zobowiązany zmienić liczbę w kolumnie "Ilość"(tj. 2,5 opak), a  w kolumnie "cena jed. netto" zobowiązany jest podać cenę za zaoferowany produkt (po przeliczeniu tj. za op. =20 ozn..). W pozycji "Opis przedmiotu zamówienia" należy podać dodatkowo rzeczywiste parametry zaoferowanego opakowania (tj. op.=200g.).</t>
  </si>
  <si>
    <t>Do  pierwszej dostawy należy dołączyć kolorowe ulotki obrazujące wzrost kolonii na podłożu oraz metodykę wykonania posiewu i interpretację w języku polskim.</t>
  </si>
  <si>
    <t>Termin ważności dla podłoży  płynnych :  min. 3 miesięcy , licząc od daty dostawy</t>
  </si>
  <si>
    <t>Termin ważności dla pozostałego asortymentu   min. 3/5 maksymalnego terminu ważności dla danego asortymentu  licząc od daty dostawy</t>
  </si>
  <si>
    <t>Termin ważności: Dla podłoży  na płytkach min. 4 - 6 tyg. dla pożywek zawierających krew; min. 8 - 10 tyg. dla pożywek pozostałych, licząc od dnia dostarczenia danej partii towaru</t>
  </si>
  <si>
    <t xml:space="preserve">Wymagania dla podłoża na płytkach: Średnica płytki 9 cm.                                                                                                                        </t>
  </si>
  <si>
    <t>Warunki dostawy podłóż gotowych :</t>
  </si>
  <si>
    <t>d) Możlowość zwrotu przerośniętych i wadliwych płytek</t>
  </si>
  <si>
    <t>c) podłoża na płytkach mają być dostarczane sukcesywnie w terminie podanym przez Zamawiającego przez cały czas trwania umowy. Wielkość każdorazowej dostawy może być modyfikowana przez Zamawiającego na bieżąco.</t>
  </si>
  <si>
    <r>
      <t xml:space="preserve">Bulion Mueller – Hinton z dodatkiem kationów i buforu TES (CAMHBT)
</t>
    </r>
    <r>
      <rPr>
        <i/>
        <sz val="10"/>
        <color indexed="8"/>
        <rFont val="Arial"/>
        <family val="2"/>
        <charset val="238"/>
      </rPr>
      <t>/1 op. 100f x 11 ml</t>
    </r>
    <r>
      <rPr>
        <sz val="10"/>
        <color indexed="8"/>
        <rFont val="Arial"/>
        <family val="2"/>
        <charset val="238"/>
      </rPr>
      <t>/</t>
    </r>
  </si>
  <si>
    <r>
      <t>Mueller – Hinton Broth with Lysed Horse Blood for Autored (CAMHBT+LHB)  /</t>
    </r>
    <r>
      <rPr>
        <i/>
        <sz val="10"/>
        <color indexed="8"/>
        <rFont val="Arial"/>
        <family val="2"/>
        <charset val="238"/>
      </rPr>
      <t>1op. 10f x 11ml/</t>
    </r>
  </si>
  <si>
    <t>ARIS HiQ</t>
  </si>
  <si>
    <t>VIII</t>
  </si>
  <si>
    <t>VIII.</t>
  </si>
  <si>
    <t>PODSUMOWANIE</t>
  </si>
  <si>
    <t>I</t>
  </si>
  <si>
    <t>II</t>
  </si>
  <si>
    <t>VII</t>
  </si>
  <si>
    <t>III</t>
  </si>
  <si>
    <t>WARTOŚĆ NETTO</t>
  </si>
  <si>
    <t>WARTOŚĆ BRUTTO</t>
  </si>
  <si>
    <t>SUMA ZESTAWU</t>
  </si>
  <si>
    <t>Maldi BioTyper Sirius</t>
  </si>
  <si>
    <t xml:space="preserve"> Test kasetowy do oznaczania toksyn A/B i GDH Clostridiodes difficile w jednej kasetce.</t>
  </si>
  <si>
    <t>Chromogenne podłoże selektywne do izolacji Enterobacteriace wytwarzających karbapemazy do badan przesiewowych</t>
  </si>
  <si>
    <t xml:space="preserve"> Panele do aparatu BioFire</t>
  </si>
  <si>
    <t>Minimalny termin ważności 6 miesięcy</t>
  </si>
  <si>
    <t>Panele zakażeń układu pokarmowego 1 op. = 30 szt.</t>
  </si>
  <si>
    <t>Panel  zakażeń układu oddechowego 1 op. = 6 szt.</t>
  </si>
  <si>
    <t>Panele PNEUMO PLUS 1 op. = 6 szt.</t>
  </si>
  <si>
    <t>Panele zakażeń krwi 1 op. = 6 szt.</t>
  </si>
  <si>
    <t>Podłoże agarowedo izolacji i identyfikacji Gardanell vaginalis - ma w składzie  posiadać krew końską.</t>
  </si>
  <si>
    <t>Trifluoroacetic acid, 
ReagentPlus, 99% 
opakowanie 1000 ml</t>
  </si>
  <si>
    <t>Test COMBO , szybki test chromatograficzny do jakościowego wykrywania SARS-CoV-2, grypy A i B, wirusa oddechowego RSV z wymazu z nosogardzieli lub wymazie z nosa</t>
  </si>
</sst>
</file>

<file path=xl/styles.xml><?xml version="1.0" encoding="utf-8"?>
<styleSheet xmlns="http://schemas.openxmlformats.org/spreadsheetml/2006/main">
  <numFmts count="5">
    <numFmt numFmtId="7" formatCode="#,##0.00\ &quot;zł&quot;;\-#,##0.00\ &quot;zł&quot;"/>
    <numFmt numFmtId="164" formatCode="#,##0.00\ [$zł-415];[Red]\-#,##0.00\ [$zł-415]"/>
    <numFmt numFmtId="165" formatCode="\ #,##0.00&quot; zł &quot;;\-#,##0.00&quot; zł &quot;;&quot; -&quot;#&quot; zł &quot;;@\ "/>
    <numFmt numFmtId="166" formatCode="#,##0.00&quot; zł&quot;"/>
    <numFmt numFmtId="167" formatCode="#,##0.00\ &quot;zł&quot;"/>
  </numFmts>
  <fonts count="28">
    <font>
      <sz val="11"/>
      <color indexed="8"/>
      <name val="Arial"/>
      <family val="2"/>
      <charset val="238"/>
    </font>
    <font>
      <b/>
      <i/>
      <sz val="16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name val="Arial"/>
      <family val="2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9"/>
      <color indexed="48"/>
      <name val="Arial"/>
      <family val="2"/>
      <charset val="238"/>
    </font>
    <font>
      <sz val="10"/>
      <color indexed="48"/>
      <name val="Arial"/>
      <family val="2"/>
      <charset val="238"/>
    </font>
    <font>
      <u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Calibri"/>
      <family val="2"/>
      <charset val="1"/>
    </font>
    <font>
      <b/>
      <sz val="10"/>
      <color rgb="FF000000"/>
      <name val="Arial"/>
      <family val="2"/>
      <charset val="238"/>
    </font>
    <font>
      <b/>
      <sz val="10"/>
      <color rgb="FF0D0D0D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indexed="8"/>
      <name val="Arial"/>
      <family val="2"/>
      <charset val="238"/>
    </font>
    <font>
      <sz val="10"/>
      <color rgb="FF000000"/>
      <name val="Calibri"/>
      <family val="2"/>
      <charset val="238"/>
    </font>
    <font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0D0D0D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rgb="FFFFFFCC"/>
      </patternFill>
    </fill>
    <fill>
      <patternFill patternType="solid">
        <fgColor rgb="FFD6DCE5"/>
        <bgColor rgb="FFC0C0C0"/>
      </patternFill>
    </fill>
    <fill>
      <patternFill patternType="solid">
        <fgColor rgb="FFD6DCE5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6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165" fontId="3" fillId="0" borderId="0" applyBorder="0" applyProtection="0"/>
    <xf numFmtId="9" fontId="3" fillId="0" borderId="0" applyBorder="0" applyProtection="0"/>
    <xf numFmtId="0" fontId="1" fillId="0" borderId="0" applyBorder="0" applyProtection="0">
      <alignment horizontal="center" textRotation="90"/>
    </xf>
    <xf numFmtId="0" fontId="1" fillId="0" borderId="0" applyBorder="0" applyProtection="0">
      <alignment horizontal="center" textRotation="90"/>
    </xf>
    <xf numFmtId="0" fontId="17" fillId="0" borderId="0" applyBorder="0" applyProtection="0"/>
    <xf numFmtId="0" fontId="2" fillId="0" borderId="0" applyBorder="0" applyProtection="0"/>
    <xf numFmtId="164" fontId="2" fillId="0" borderId="0" applyBorder="0" applyProtection="0"/>
    <xf numFmtId="0" fontId="2" fillId="0" borderId="0" applyNumberFormat="0" applyBorder="0" applyProtection="0"/>
    <xf numFmtId="164" fontId="2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19" fillId="0" borderId="0"/>
  </cellStyleXfs>
  <cellXfs count="356">
    <xf numFmtId="0" fontId="0" fillId="0" borderId="0" xfId="0"/>
    <xf numFmtId="0" fontId="3" fillId="0" borderId="0" xfId="10" applyFont="1" applyFill="1" applyBorder="1" applyAlignment="1" applyProtection="1"/>
    <xf numFmtId="165" fontId="6" fillId="0" borderId="1" xfId="1" applyFont="1" applyFill="1" applyBorder="1" applyAlignment="1" applyProtection="1">
      <alignment horizontal="center" vertical="center" wrapText="1"/>
    </xf>
    <xf numFmtId="0" fontId="4" fillId="0" borderId="6" xfId="10" applyFont="1" applyFill="1" applyBorder="1" applyAlignment="1" applyProtection="1">
      <alignment horizontal="center" vertical="center"/>
    </xf>
    <xf numFmtId="165" fontId="4" fillId="0" borderId="1" xfId="1" applyFont="1" applyFill="1" applyBorder="1" applyAlignment="1" applyProtection="1">
      <alignment horizontal="center" vertical="center"/>
    </xf>
    <xf numFmtId="0" fontId="4" fillId="0" borderId="0" xfId="10" applyFont="1" applyFill="1" applyBorder="1" applyAlignment="1" applyProtection="1">
      <alignment horizontal="center" vertical="center"/>
    </xf>
    <xf numFmtId="0" fontId="5" fillId="2" borderId="2" xfId="10" applyFont="1" applyFill="1" applyBorder="1" applyAlignment="1" applyProtection="1">
      <alignment horizontal="center" wrapText="1"/>
    </xf>
    <xf numFmtId="0" fontId="4" fillId="0" borderId="8" xfId="1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10" applyFont="1" applyFill="1" applyBorder="1" applyAlignment="1" applyProtection="1">
      <alignment horizontal="center"/>
    </xf>
    <xf numFmtId="165" fontId="4" fillId="0" borderId="1" xfId="1" applyFont="1" applyFill="1" applyBorder="1" applyAlignment="1" applyProtection="1">
      <alignment horizontal="center"/>
    </xf>
    <xf numFmtId="0" fontId="4" fillId="0" borderId="5" xfId="10" applyFont="1" applyFill="1" applyBorder="1" applyAlignment="1" applyProtection="1">
      <alignment horizontal="center" vertical="center"/>
    </xf>
    <xf numFmtId="0" fontId="4" fillId="0" borderId="9" xfId="10" applyFont="1" applyFill="1" applyBorder="1" applyAlignment="1" applyProtection="1">
      <alignment horizontal="center" vertical="center"/>
    </xf>
    <xf numFmtId="0" fontId="4" fillId="0" borderId="7" xfId="1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vertical="center" wrapText="1"/>
    </xf>
    <xf numFmtId="0" fontId="4" fillId="0" borderId="3" xfId="10" applyFont="1" applyFill="1" applyBorder="1" applyAlignment="1" applyProtection="1">
      <alignment horizontal="center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1" xfId="10" applyNumberFormat="1" applyFont="1" applyFill="1" applyBorder="1" applyAlignment="1" applyProtection="1">
      <alignment horizontal="center" vertical="center" wrapText="1"/>
    </xf>
    <xf numFmtId="0" fontId="6" fillId="0" borderId="4" xfId="10" applyFont="1" applyFill="1" applyBorder="1" applyAlignment="1" applyProtection="1">
      <alignment horizontal="center" vertical="center" wrapText="1"/>
    </xf>
    <xf numFmtId="49" fontId="6" fillId="0" borderId="3" xfId="10" applyNumberFormat="1" applyFont="1" applyFill="1" applyBorder="1" applyAlignment="1" applyProtection="1">
      <alignment horizontal="center" vertical="center" wrapText="1"/>
    </xf>
    <xf numFmtId="0" fontId="6" fillId="0" borderId="1" xfId="10" applyNumberFormat="1" applyFont="1" applyFill="1" applyBorder="1" applyAlignment="1" applyProtection="1">
      <alignment horizontal="center" vertical="center" wrapText="1"/>
    </xf>
    <xf numFmtId="0" fontId="4" fillId="0" borderId="0" xfId="10" applyFont="1" applyFill="1" applyBorder="1" applyAlignment="1" applyProtection="1"/>
    <xf numFmtId="0" fontId="0" fillId="4" borderId="0" xfId="0" applyFill="1"/>
    <xf numFmtId="0" fontId="21" fillId="0" borderId="12" xfId="12" applyFont="1" applyBorder="1" applyAlignment="1">
      <alignment horizontal="center" vertical="center" wrapText="1"/>
    </xf>
    <xf numFmtId="0" fontId="22" fillId="4" borderId="0" xfId="10" applyFont="1" applyFill="1" applyBorder="1" applyAlignment="1" applyProtection="1"/>
    <xf numFmtId="0" fontId="20" fillId="6" borderId="12" xfId="12" applyFont="1" applyFill="1" applyBorder="1" applyAlignment="1">
      <alignment horizontal="center" vertical="center" wrapText="1"/>
    </xf>
    <xf numFmtId="0" fontId="3" fillId="7" borderId="0" xfId="10" applyFont="1" applyFill="1" applyBorder="1" applyAlignment="1" applyProtection="1"/>
    <xf numFmtId="167" fontId="3" fillId="7" borderId="0" xfId="10" applyNumberFormat="1" applyFont="1" applyFill="1" applyBorder="1" applyAlignment="1" applyProtection="1"/>
    <xf numFmtId="0" fontId="5" fillId="7" borderId="0" xfId="10" applyFont="1" applyFill="1" applyBorder="1" applyAlignment="1" applyProtection="1"/>
    <xf numFmtId="0" fontId="5" fillId="7" borderId="0" xfId="10" applyFont="1" applyFill="1" applyBorder="1" applyAlignment="1" applyProtection="1">
      <alignment wrapText="1"/>
    </xf>
    <xf numFmtId="9" fontId="4" fillId="7" borderId="0" xfId="2" applyFont="1" applyFill="1" applyBorder="1" applyAlignment="1" applyProtection="1">
      <alignment wrapText="1"/>
    </xf>
    <xf numFmtId="165" fontId="4" fillId="7" borderId="0" xfId="1" applyFont="1" applyFill="1" applyBorder="1" applyAlignment="1" applyProtection="1">
      <alignment wrapText="1"/>
    </xf>
    <xf numFmtId="49" fontId="4" fillId="7" borderId="0" xfId="10" applyNumberFormat="1" applyFont="1" applyFill="1" applyBorder="1" applyAlignment="1" applyProtection="1">
      <alignment wrapText="1"/>
    </xf>
    <xf numFmtId="0" fontId="4" fillId="0" borderId="14" xfId="10" applyFont="1" applyFill="1" applyBorder="1" applyAlignment="1" applyProtection="1">
      <alignment horizontal="center" vertical="center" wrapText="1"/>
    </xf>
    <xf numFmtId="0" fontId="4" fillId="7" borderId="0" xfId="10" applyFont="1" applyFill="1" applyBorder="1" applyAlignment="1" applyProtection="1">
      <alignment horizontal="left" wrapText="1"/>
    </xf>
    <xf numFmtId="0" fontId="4" fillId="0" borderId="1" xfId="10" applyFont="1" applyFill="1" applyBorder="1" applyAlignment="1" applyProtection="1">
      <alignment horizontal="center" vertical="center"/>
    </xf>
    <xf numFmtId="0" fontId="4" fillId="0" borderId="17" xfId="10" applyFont="1" applyFill="1" applyBorder="1" applyAlignment="1" applyProtection="1">
      <alignment horizontal="center" vertical="center"/>
    </xf>
    <xf numFmtId="0" fontId="8" fillId="0" borderId="17" xfId="0" applyFont="1" applyBorder="1" applyAlignment="1">
      <alignment vertical="center" wrapText="1"/>
    </xf>
    <xf numFmtId="0" fontId="20" fillId="6" borderId="19" xfId="12" applyFont="1" applyFill="1" applyBorder="1" applyAlignment="1">
      <alignment horizontal="center" vertical="center" wrapText="1"/>
    </xf>
    <xf numFmtId="0" fontId="21" fillId="0" borderId="19" xfId="12" applyFont="1" applyBorder="1" applyAlignment="1">
      <alignment horizontal="center" vertical="center" wrapText="1"/>
    </xf>
    <xf numFmtId="0" fontId="20" fillId="6" borderId="14" xfId="12" applyFont="1" applyFill="1" applyBorder="1" applyAlignment="1">
      <alignment horizontal="center" vertical="center" wrapText="1"/>
    </xf>
    <xf numFmtId="0" fontId="21" fillId="0" borderId="14" xfId="12" applyFont="1" applyBorder="1" applyAlignment="1">
      <alignment horizontal="center" vertical="center" wrapText="1"/>
    </xf>
    <xf numFmtId="0" fontId="4" fillId="7" borderId="0" xfId="10" applyFont="1" applyFill="1" applyBorder="1" applyAlignment="1" applyProtection="1">
      <alignment horizontal="center" vertical="center"/>
    </xf>
    <xf numFmtId="165" fontId="10" fillId="7" borderId="0" xfId="1" applyFont="1" applyFill="1" applyBorder="1" applyAlignment="1" applyProtection="1">
      <alignment horizontal="center" vertical="center"/>
    </xf>
    <xf numFmtId="165" fontId="4" fillId="7" borderId="0" xfId="1" applyFont="1" applyFill="1" applyBorder="1" applyAlignment="1" applyProtection="1">
      <alignment horizontal="center" vertical="center"/>
    </xf>
    <xf numFmtId="9" fontId="4" fillId="7" borderId="0" xfId="2" applyFont="1" applyFill="1" applyBorder="1" applyAlignment="1" applyProtection="1">
      <alignment horizontal="center" vertical="center"/>
    </xf>
    <xf numFmtId="0" fontId="3" fillId="7" borderId="0" xfId="10" applyFont="1" applyFill="1" applyBorder="1" applyAlignment="1" applyProtection="1">
      <alignment wrapText="1"/>
    </xf>
    <xf numFmtId="0" fontId="4" fillId="7" borderId="0" xfId="10" applyFont="1" applyFill="1" applyBorder="1" applyAlignment="1" applyProtection="1">
      <alignment wrapText="1"/>
    </xf>
    <xf numFmtId="0" fontId="4" fillId="7" borderId="0" xfId="10" applyFont="1" applyFill="1" applyBorder="1" applyAlignment="1" applyProtection="1">
      <alignment vertical="center" wrapText="1"/>
    </xf>
    <xf numFmtId="0" fontId="10" fillId="7" borderId="0" xfId="10" applyFont="1" applyFill="1" applyBorder="1" applyAlignment="1" applyProtection="1">
      <alignment wrapText="1"/>
    </xf>
    <xf numFmtId="0" fontId="4" fillId="0" borderId="17" xfId="0" applyFont="1" applyBorder="1" applyAlignment="1">
      <alignment vertical="center" wrapText="1"/>
    </xf>
    <xf numFmtId="0" fontId="4" fillId="0" borderId="17" xfId="10" applyFont="1" applyFill="1" applyBorder="1" applyAlignment="1" applyProtection="1">
      <alignment horizontal="center"/>
    </xf>
    <xf numFmtId="0" fontId="20" fillId="6" borderId="28" xfId="12" applyFont="1" applyFill="1" applyBorder="1" applyAlignment="1">
      <alignment horizontal="center" vertical="center" wrapText="1"/>
    </xf>
    <xf numFmtId="0" fontId="20" fillId="6" borderId="29" xfId="12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vertical="center" wrapText="1"/>
    </xf>
    <xf numFmtId="0" fontId="4" fillId="7" borderId="0" xfId="10" applyFont="1" applyFill="1" applyBorder="1" applyAlignment="1" applyProtection="1">
      <alignment horizontal="center"/>
    </xf>
    <xf numFmtId="49" fontId="6" fillId="7" borderId="0" xfId="10" applyNumberFormat="1" applyFont="1" applyFill="1" applyBorder="1" applyAlignment="1" applyProtection="1">
      <alignment horizontal="center" vertical="center"/>
    </xf>
    <xf numFmtId="165" fontId="4" fillId="7" borderId="0" xfId="1" applyFont="1" applyFill="1" applyBorder="1" applyAlignment="1" applyProtection="1">
      <alignment horizontal="center"/>
    </xf>
    <xf numFmtId="9" fontId="4" fillId="7" borderId="0" xfId="2" applyFont="1" applyFill="1" applyBorder="1" applyAlignment="1" applyProtection="1">
      <alignment horizontal="center"/>
    </xf>
    <xf numFmtId="0" fontId="0" fillId="7" borderId="0" xfId="0" applyFill="1"/>
    <xf numFmtId="0" fontId="4" fillId="0" borderId="27" xfId="10" applyFont="1" applyFill="1" applyBorder="1" applyAlignment="1" applyProtection="1">
      <alignment horizontal="center" vertical="center"/>
    </xf>
    <xf numFmtId="49" fontId="4" fillId="7" borderId="0" xfId="10" applyNumberFormat="1" applyFont="1" applyFill="1" applyBorder="1" applyAlignment="1" applyProtection="1"/>
    <xf numFmtId="0" fontId="4" fillId="7" borderId="0" xfId="10" applyFont="1" applyFill="1" applyBorder="1" applyAlignment="1" applyProtection="1">
      <alignment horizontal="right"/>
    </xf>
    <xf numFmtId="165" fontId="5" fillId="7" borderId="0" xfId="1" applyFont="1" applyFill="1" applyBorder="1" applyAlignment="1" applyProtection="1">
      <alignment horizontal="center"/>
    </xf>
    <xf numFmtId="9" fontId="4" fillId="7" borderId="0" xfId="2" applyFont="1" applyFill="1" applyBorder="1" applyAlignment="1" applyProtection="1"/>
    <xf numFmtId="0" fontId="4" fillId="7" borderId="0" xfId="10" applyFont="1" applyFill="1" applyBorder="1" applyAlignment="1" applyProtection="1"/>
    <xf numFmtId="0" fontId="5" fillId="2" borderId="18" xfId="10" applyFont="1" applyFill="1" applyBorder="1" applyAlignment="1" applyProtection="1">
      <alignment horizontal="center" vertical="center"/>
    </xf>
    <xf numFmtId="165" fontId="4" fillId="0" borderId="31" xfId="1" applyFont="1" applyFill="1" applyBorder="1" applyAlignment="1" applyProtection="1">
      <alignment horizontal="center" vertical="center"/>
    </xf>
    <xf numFmtId="165" fontId="10" fillId="7" borderId="35" xfId="1" applyFont="1" applyFill="1" applyBorder="1" applyAlignment="1" applyProtection="1">
      <alignment horizontal="center" vertical="center"/>
    </xf>
    <xf numFmtId="0" fontId="4" fillId="0" borderId="31" xfId="10" applyFont="1" applyFill="1" applyBorder="1" applyAlignment="1" applyProtection="1">
      <alignment horizontal="center" vertical="center"/>
    </xf>
    <xf numFmtId="0" fontId="4" fillId="0" borderId="31" xfId="0" applyFont="1" applyBorder="1" applyAlignment="1">
      <alignment vertical="center" wrapText="1"/>
    </xf>
    <xf numFmtId="0" fontId="4" fillId="0" borderId="31" xfId="10" applyFont="1" applyFill="1" applyBorder="1" applyAlignment="1" applyProtection="1">
      <alignment horizontal="center"/>
    </xf>
    <xf numFmtId="167" fontId="4" fillId="8" borderId="0" xfId="1" applyNumberFormat="1" applyFont="1" applyFill="1" applyBorder="1" applyAlignment="1" applyProtection="1">
      <alignment horizontal="center"/>
    </xf>
    <xf numFmtId="167" fontId="4" fillId="8" borderId="0" xfId="2" applyNumberFormat="1" applyFont="1" applyFill="1" applyBorder="1" applyAlignment="1" applyProtection="1">
      <alignment horizontal="center"/>
    </xf>
    <xf numFmtId="167" fontId="4" fillId="8" borderId="31" xfId="1" applyNumberFormat="1" applyFont="1" applyFill="1" applyBorder="1" applyAlignment="1" applyProtection="1">
      <alignment horizontal="center"/>
    </xf>
    <xf numFmtId="0" fontId="20" fillId="6" borderId="31" xfId="12" applyFont="1" applyFill="1" applyBorder="1" applyAlignment="1">
      <alignment horizontal="center" vertical="center" wrapText="1"/>
    </xf>
    <xf numFmtId="0" fontId="21" fillId="0" borderId="31" xfId="12" applyFont="1" applyBorder="1" applyAlignment="1">
      <alignment horizontal="center" vertical="center" wrapText="1"/>
    </xf>
    <xf numFmtId="167" fontId="4" fillId="7" borderId="35" xfId="1" applyNumberFormat="1" applyFont="1" applyFill="1" applyBorder="1" applyAlignment="1" applyProtection="1">
      <alignment horizontal="center" vertical="center"/>
    </xf>
    <xf numFmtId="167" fontId="4" fillId="7" borderId="0" xfId="2" applyNumberFormat="1" applyFont="1" applyFill="1" applyBorder="1" applyAlignment="1" applyProtection="1">
      <alignment horizontal="center" vertical="center"/>
    </xf>
    <xf numFmtId="0" fontId="6" fillId="7" borderId="0" xfId="10" applyFont="1" applyFill="1" applyBorder="1" applyAlignment="1" applyProtection="1">
      <alignment wrapText="1"/>
    </xf>
    <xf numFmtId="167" fontId="4" fillId="8" borderId="0" xfId="2" applyNumberFormat="1" applyFont="1" applyFill="1" applyBorder="1" applyAlignment="1" applyProtection="1"/>
    <xf numFmtId="0" fontId="4" fillId="7" borderId="39" xfId="10" applyFont="1" applyFill="1" applyBorder="1" applyAlignment="1" applyProtection="1"/>
    <xf numFmtId="165" fontId="5" fillId="8" borderId="0" xfId="1" applyFont="1" applyFill="1" applyBorder="1" applyAlignment="1" applyProtection="1">
      <alignment horizontal="center" vertical="center"/>
    </xf>
    <xf numFmtId="0" fontId="5" fillId="2" borderId="31" xfId="10" applyFont="1" applyFill="1" applyBorder="1" applyAlignment="1" applyProtection="1">
      <alignment horizontal="center" vertical="center"/>
    </xf>
    <xf numFmtId="0" fontId="13" fillId="7" borderId="0" xfId="10" applyFont="1" applyFill="1" applyBorder="1" applyAlignment="1" applyProtection="1"/>
    <xf numFmtId="0" fontId="4" fillId="7" borderId="31" xfId="10" applyFont="1" applyFill="1" applyBorder="1" applyAlignment="1" applyProtection="1"/>
    <xf numFmtId="166" fontId="4" fillId="0" borderId="14" xfId="10" applyNumberFormat="1" applyFont="1" applyFill="1" applyBorder="1" applyAlignment="1" applyProtection="1">
      <alignment horizontal="center" vertical="center" wrapText="1"/>
    </xf>
    <xf numFmtId="167" fontId="4" fillId="0" borderId="15" xfId="2" applyNumberFormat="1" applyFont="1" applyFill="1" applyBorder="1" applyAlignment="1" applyProtection="1">
      <alignment horizontal="center" vertical="center" wrapText="1"/>
    </xf>
    <xf numFmtId="7" fontId="4" fillId="0" borderId="16" xfId="1" applyNumberFormat="1" applyFont="1" applyFill="1" applyBorder="1" applyAlignment="1" applyProtection="1">
      <alignment horizontal="center" vertical="center" wrapText="1"/>
    </xf>
    <xf numFmtId="49" fontId="4" fillId="0" borderId="14" xfId="10" applyNumberFormat="1" applyFont="1" applyBorder="1" applyAlignment="1" applyProtection="1">
      <alignment horizontal="center" vertical="center" wrapText="1"/>
    </xf>
    <xf numFmtId="0" fontId="4" fillId="7" borderId="0" xfId="0" applyFont="1" applyFill="1" applyBorder="1"/>
    <xf numFmtId="0" fontId="4" fillId="7" borderId="0" xfId="0" applyFont="1" applyFill="1" applyBorder="1" applyAlignment="1">
      <alignment horizontal="right"/>
    </xf>
    <xf numFmtId="167" fontId="4" fillId="7" borderId="0" xfId="10" applyNumberFormat="1" applyFont="1" applyFill="1" applyBorder="1" applyAlignment="1" applyProtection="1"/>
    <xf numFmtId="0" fontId="4" fillId="7" borderId="0" xfId="10" applyFont="1" applyFill="1" applyBorder="1" applyAlignment="1" applyProtection="1">
      <alignment horizontal="center" vertical="top"/>
    </xf>
    <xf numFmtId="0" fontId="10" fillId="0" borderId="17" xfId="0" applyFont="1" applyBorder="1" applyAlignment="1">
      <alignment vertical="center" wrapText="1"/>
    </xf>
    <xf numFmtId="166" fontId="4" fillId="0" borderId="25" xfId="10" applyNumberFormat="1" applyFont="1" applyFill="1" applyBorder="1" applyAlignment="1" applyProtection="1">
      <alignment horizontal="center" vertical="center" wrapText="1"/>
    </xf>
    <xf numFmtId="167" fontId="4" fillId="0" borderId="26" xfId="2" applyNumberFormat="1" applyFont="1" applyFill="1" applyBorder="1" applyAlignment="1" applyProtection="1">
      <alignment horizontal="center" vertical="center" wrapText="1"/>
    </xf>
    <xf numFmtId="7" fontId="4" fillId="0" borderId="25" xfId="1" applyNumberFormat="1" applyFont="1" applyFill="1" applyBorder="1" applyAlignment="1" applyProtection="1">
      <alignment horizontal="center" vertical="center" wrapText="1"/>
    </xf>
    <xf numFmtId="0" fontId="10" fillId="0" borderId="14" xfId="0" applyFont="1" applyBorder="1" applyAlignment="1">
      <alignment vertical="center"/>
    </xf>
    <xf numFmtId="0" fontId="10" fillId="0" borderId="31" xfId="0" applyFont="1" applyBorder="1" applyAlignment="1">
      <alignment vertical="center" wrapText="1"/>
    </xf>
    <xf numFmtId="0" fontId="10" fillId="0" borderId="31" xfId="0" applyFont="1" applyBorder="1" applyAlignment="1">
      <alignment vertical="center"/>
    </xf>
    <xf numFmtId="0" fontId="10" fillId="7" borderId="0" xfId="10" applyFont="1" applyFill="1" applyBorder="1" applyAlignment="1" applyProtection="1">
      <alignment horizontal="left" vertical="center" wrapText="1"/>
    </xf>
    <xf numFmtId="0" fontId="10" fillId="7" borderId="0" xfId="0" applyFont="1" applyFill="1" applyBorder="1" applyAlignment="1">
      <alignment vertical="center"/>
    </xf>
    <xf numFmtId="0" fontId="4" fillId="3" borderId="7" xfId="10" applyFont="1" applyFill="1" applyBorder="1" applyAlignment="1" applyProtection="1">
      <alignment horizontal="center" vertical="center"/>
    </xf>
    <xf numFmtId="0" fontId="4" fillId="0" borderId="27" xfId="10" applyFont="1" applyBorder="1" applyAlignment="1" applyProtection="1">
      <alignment horizontal="center" vertical="center"/>
    </xf>
    <xf numFmtId="166" fontId="4" fillId="0" borderId="31" xfId="10" applyNumberFormat="1" applyFont="1" applyFill="1" applyBorder="1" applyAlignment="1" applyProtection="1">
      <alignment horizontal="center" vertical="center" wrapText="1"/>
    </xf>
    <xf numFmtId="167" fontId="4" fillId="0" borderId="31" xfId="2" applyNumberFormat="1" applyFont="1" applyFill="1" applyBorder="1" applyAlignment="1" applyProtection="1">
      <alignment horizontal="center" vertical="center" wrapText="1"/>
    </xf>
    <xf numFmtId="7" fontId="4" fillId="0" borderId="31" xfId="1" applyNumberFormat="1" applyFont="1" applyFill="1" applyBorder="1" applyAlignment="1" applyProtection="1">
      <alignment horizontal="center" vertical="center" wrapText="1"/>
    </xf>
    <xf numFmtId="0" fontId="4" fillId="3" borderId="31" xfId="10" applyFont="1" applyFill="1" applyBorder="1" applyAlignment="1" applyProtection="1">
      <alignment horizontal="center" vertical="center"/>
    </xf>
    <xf numFmtId="167" fontId="4" fillId="7" borderId="31" xfId="10" applyNumberFormat="1" applyFont="1" applyFill="1" applyBorder="1" applyAlignment="1" applyProtection="1">
      <alignment horizontal="center" vertical="center"/>
    </xf>
    <xf numFmtId="0" fontId="4" fillId="9" borderId="0" xfId="10" applyFont="1" applyFill="1" applyBorder="1" applyAlignment="1" applyProtection="1">
      <alignment horizontal="center" vertical="center"/>
    </xf>
    <xf numFmtId="49" fontId="4" fillId="7" borderId="0" xfId="10" applyNumberFormat="1" applyFont="1" applyFill="1" applyBorder="1" applyAlignment="1" applyProtection="1">
      <alignment horizontal="center" vertical="center"/>
    </xf>
    <xf numFmtId="0" fontId="4" fillId="0" borderId="9" xfId="10" applyFont="1" applyFill="1" applyBorder="1" applyAlignment="1" applyProtection="1">
      <alignment wrapText="1"/>
    </xf>
    <xf numFmtId="166" fontId="4" fillId="0" borderId="35" xfId="10" applyNumberFormat="1" applyFont="1" applyFill="1" applyBorder="1" applyAlignment="1" applyProtection="1">
      <alignment horizontal="center" vertical="center" wrapText="1"/>
    </xf>
    <xf numFmtId="167" fontId="4" fillId="0" borderId="36" xfId="2" applyNumberFormat="1" applyFont="1" applyFill="1" applyBorder="1" applyAlignment="1" applyProtection="1">
      <alignment horizontal="center" vertical="center" wrapText="1"/>
    </xf>
    <xf numFmtId="7" fontId="4" fillId="0" borderId="37" xfId="1" applyNumberFormat="1" applyFont="1" applyFill="1" applyBorder="1" applyAlignment="1" applyProtection="1">
      <alignment horizontal="center" vertical="center" wrapText="1"/>
    </xf>
    <xf numFmtId="0" fontId="4" fillId="0" borderId="38" xfId="10" applyFont="1" applyBorder="1" applyAlignment="1" applyProtection="1">
      <alignment horizontal="center" vertical="center"/>
    </xf>
    <xf numFmtId="0" fontId="4" fillId="0" borderId="9" xfId="0" applyFont="1" applyBorder="1" applyAlignment="1">
      <alignment vertical="center" wrapText="1"/>
    </xf>
    <xf numFmtId="0" fontId="4" fillId="0" borderId="1" xfId="10" applyFont="1" applyBorder="1" applyAlignment="1" applyProtection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1" xfId="10" applyFont="1" applyFill="1" applyBorder="1" applyAlignment="1" applyProtection="1">
      <alignment wrapText="1"/>
    </xf>
    <xf numFmtId="0" fontId="4" fillId="0" borderId="17" xfId="10" applyFont="1" applyFill="1" applyBorder="1" applyAlignment="1" applyProtection="1">
      <alignment wrapText="1"/>
    </xf>
    <xf numFmtId="0" fontId="4" fillId="0" borderId="17" xfId="10" applyFont="1" applyBorder="1" applyAlignment="1" applyProtection="1">
      <alignment horizontal="center" vertical="center"/>
    </xf>
    <xf numFmtId="0" fontId="4" fillId="0" borderId="31" xfId="10" applyFont="1" applyFill="1" applyBorder="1" applyAlignment="1" applyProtection="1">
      <alignment wrapText="1"/>
    </xf>
    <xf numFmtId="0" fontId="4" fillId="0" borderId="31" xfId="10" applyFont="1" applyBorder="1" applyAlignment="1" applyProtection="1">
      <alignment horizontal="center" vertical="center"/>
    </xf>
    <xf numFmtId="10" fontId="4" fillId="0" borderId="0" xfId="1" applyNumberFormat="1" applyFont="1" applyFill="1" applyBorder="1" applyAlignment="1" applyProtection="1">
      <alignment horizontal="center" vertical="center" wrapText="1"/>
    </xf>
    <xf numFmtId="167" fontId="4" fillId="7" borderId="0" xfId="2" applyNumberFormat="1" applyFont="1" applyFill="1" applyBorder="1" applyAlignment="1" applyProtection="1">
      <alignment horizontal="center" vertical="center" wrapText="1"/>
    </xf>
    <xf numFmtId="7" fontId="4" fillId="7" borderId="31" xfId="1" applyNumberFormat="1" applyFont="1" applyFill="1" applyBorder="1" applyAlignment="1" applyProtection="1">
      <alignment horizontal="center" vertical="center" wrapText="1"/>
    </xf>
    <xf numFmtId="0" fontId="4" fillId="0" borderId="0" xfId="10" applyFont="1" applyBorder="1" applyAlignment="1" applyProtection="1">
      <alignment horizontal="center" vertical="center"/>
    </xf>
    <xf numFmtId="0" fontId="4" fillId="0" borderId="17" xfId="10" applyFont="1" applyFill="1" applyBorder="1" applyAlignment="1" applyProtection="1">
      <alignment horizontal="left" wrapText="1"/>
    </xf>
    <xf numFmtId="0" fontId="4" fillId="0" borderId="17" xfId="10" applyFont="1" applyBorder="1" applyAlignment="1" applyProtection="1">
      <alignment horizontal="center" wrapText="1"/>
    </xf>
    <xf numFmtId="0" fontId="4" fillId="0" borderId="31" xfId="10" applyFont="1" applyFill="1" applyBorder="1" applyAlignment="1" applyProtection="1">
      <alignment horizontal="left" wrapText="1"/>
    </xf>
    <xf numFmtId="0" fontId="4" fillId="0" borderId="31" xfId="10" applyFont="1" applyBorder="1" applyAlignment="1" applyProtection="1">
      <alignment horizontal="center" wrapText="1"/>
    </xf>
    <xf numFmtId="166" fontId="4" fillId="7" borderId="31" xfId="0" applyNumberFormat="1" applyFont="1" applyFill="1" applyBorder="1"/>
    <xf numFmtId="7" fontId="4" fillId="7" borderId="31" xfId="0" applyNumberFormat="1" applyFont="1" applyFill="1" applyBorder="1"/>
    <xf numFmtId="0" fontId="4" fillId="7" borderId="0" xfId="10" applyFont="1" applyFill="1" applyBorder="1" applyProtection="1"/>
    <xf numFmtId="0" fontId="4" fillId="0" borderId="24" xfId="10" applyFont="1" applyBorder="1" applyAlignment="1" applyProtection="1">
      <alignment horizontal="center" vertical="center"/>
    </xf>
    <xf numFmtId="167" fontId="4" fillId="8" borderId="0" xfId="10" applyNumberFormat="1" applyFont="1" applyFill="1" applyBorder="1" applyAlignment="1" applyProtection="1"/>
    <xf numFmtId="0" fontId="4" fillId="0" borderId="0" xfId="0" applyFont="1" applyBorder="1" applyAlignment="1">
      <alignment horizontal="center"/>
    </xf>
    <xf numFmtId="10" fontId="4" fillId="7" borderId="0" xfId="1" applyNumberFormat="1" applyFont="1" applyFill="1" applyBorder="1" applyAlignment="1" applyProtection="1">
      <alignment horizontal="center" vertical="center" wrapText="1"/>
    </xf>
    <xf numFmtId="166" fontId="4" fillId="7" borderId="31" xfId="10" applyNumberFormat="1" applyFont="1" applyFill="1" applyBorder="1" applyAlignment="1" applyProtection="1">
      <alignment horizontal="center" vertical="center" wrapText="1"/>
    </xf>
    <xf numFmtId="0" fontId="4" fillId="7" borderId="31" xfId="10" applyFont="1" applyFill="1" applyBorder="1" applyAlignment="1" applyProtection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 wrapText="1"/>
    </xf>
    <xf numFmtId="0" fontId="4" fillId="7" borderId="31" xfId="10" applyFont="1" applyFill="1" applyBorder="1" applyAlignment="1" applyProtection="1">
      <alignment horizontal="center" vertical="center" wrapText="1"/>
    </xf>
    <xf numFmtId="0" fontId="4" fillId="2" borderId="3" xfId="10" applyFont="1" applyFill="1" applyBorder="1" applyAlignment="1" applyProtection="1">
      <alignment horizontal="center" vertical="center" wrapText="1"/>
    </xf>
    <xf numFmtId="166" fontId="4" fillId="7" borderId="0" xfId="10" applyNumberFormat="1" applyFont="1" applyFill="1" applyBorder="1" applyAlignment="1" applyProtection="1"/>
    <xf numFmtId="7" fontId="4" fillId="7" borderId="0" xfId="10" applyNumberFormat="1" applyFont="1" applyFill="1" applyBorder="1" applyAlignment="1" applyProtection="1"/>
    <xf numFmtId="0" fontId="9" fillId="0" borderId="17" xfId="0" applyFont="1" applyBorder="1" applyAlignment="1">
      <alignment horizontal="center" vertical="center"/>
    </xf>
    <xf numFmtId="165" fontId="4" fillId="8" borderId="0" xfId="1" applyFont="1" applyFill="1" applyBorder="1" applyAlignment="1" applyProtection="1">
      <alignment horizontal="center" vertical="center"/>
    </xf>
    <xf numFmtId="9" fontId="4" fillId="8" borderId="0" xfId="2" applyFont="1" applyFill="1" applyBorder="1" applyAlignment="1" applyProtection="1">
      <alignment horizontal="center" vertical="center"/>
    </xf>
    <xf numFmtId="0" fontId="8" fillId="7" borderId="0" xfId="0" applyFont="1" applyFill="1" applyBorder="1" applyAlignment="1">
      <alignment vertical="center" wrapText="1"/>
    </xf>
    <xf numFmtId="0" fontId="9" fillId="7" borderId="0" xfId="0" applyFont="1" applyFill="1" applyBorder="1" applyAlignment="1">
      <alignment horizontal="center" vertical="center"/>
    </xf>
    <xf numFmtId="0" fontId="11" fillId="7" borderId="0" xfId="10" applyFont="1" applyFill="1" applyBorder="1" applyAlignment="1" applyProtection="1"/>
    <xf numFmtId="0" fontId="12" fillId="7" borderId="0" xfId="10" applyFont="1" applyFill="1" applyBorder="1" applyAlignment="1" applyProtection="1"/>
    <xf numFmtId="49" fontId="6" fillId="0" borderId="17" xfId="10" applyNumberFormat="1" applyFont="1" applyFill="1" applyBorder="1" applyAlignment="1" applyProtection="1">
      <alignment horizontal="center" vertical="center" wrapText="1"/>
    </xf>
    <xf numFmtId="167" fontId="6" fillId="8" borderId="0" xfId="2" applyNumberFormat="1" applyFont="1" applyFill="1" applyBorder="1" applyAlignment="1" applyProtection="1">
      <alignment horizontal="center" vertical="center" wrapText="1"/>
    </xf>
    <xf numFmtId="49" fontId="6" fillId="7" borderId="0" xfId="10" applyNumberFormat="1" applyFont="1" applyFill="1" applyBorder="1" applyAlignment="1" applyProtection="1">
      <alignment horizontal="center" vertical="center" wrapText="1"/>
    </xf>
    <xf numFmtId="0" fontId="6" fillId="0" borderId="17" xfId="10" applyNumberFormat="1" applyFont="1" applyFill="1" applyBorder="1" applyAlignment="1" applyProtection="1">
      <alignment horizontal="center" vertical="center" wrapText="1"/>
    </xf>
    <xf numFmtId="0" fontId="6" fillId="0" borderId="31" xfId="10" applyNumberFormat="1" applyFont="1" applyFill="1" applyBorder="1" applyAlignment="1" applyProtection="1">
      <alignment horizontal="center" vertical="center" wrapText="1"/>
    </xf>
    <xf numFmtId="49" fontId="6" fillId="0" borderId="31" xfId="10" applyNumberFormat="1" applyFont="1" applyFill="1" applyBorder="1" applyAlignment="1" applyProtection="1">
      <alignment horizontal="center" vertical="center" wrapText="1"/>
    </xf>
    <xf numFmtId="0" fontId="5" fillId="2" borderId="3" xfId="10" applyFont="1" applyFill="1" applyBorder="1" applyAlignment="1" applyProtection="1">
      <alignment horizontal="center"/>
    </xf>
    <xf numFmtId="0" fontId="5" fillId="2" borderId="20" xfId="10" applyFont="1" applyFill="1" applyBorder="1" applyAlignment="1" applyProtection="1">
      <alignment horizontal="center"/>
    </xf>
    <xf numFmtId="7" fontId="3" fillId="7" borderId="0" xfId="10" applyNumberFormat="1" applyFont="1" applyFill="1" applyBorder="1" applyAlignment="1" applyProtection="1"/>
    <xf numFmtId="4" fontId="6" fillId="7" borderId="0" xfId="11" applyNumberFormat="1" applyFont="1" applyFill="1" applyBorder="1" applyAlignment="1" applyProtection="1">
      <alignment horizontal="right" vertical="center" wrapText="1"/>
    </xf>
    <xf numFmtId="0" fontId="21" fillId="0" borderId="43" xfId="12" applyFont="1" applyBorder="1" applyAlignment="1">
      <alignment horizontal="center" vertical="center" wrapText="1"/>
    </xf>
    <xf numFmtId="0" fontId="6" fillId="7" borderId="0" xfId="11" applyFont="1" applyFill="1" applyBorder="1" applyAlignment="1" applyProtection="1">
      <alignment vertical="center"/>
    </xf>
    <xf numFmtId="0" fontId="7" fillId="7" borderId="0" xfId="11" applyFont="1" applyFill="1" applyBorder="1" applyAlignment="1" applyProtection="1">
      <alignment vertical="center"/>
    </xf>
    <xf numFmtId="4" fontId="6" fillId="7" borderId="0" xfId="11" applyNumberFormat="1" applyFont="1" applyFill="1" applyBorder="1" applyAlignment="1" applyProtection="1">
      <alignment vertical="center"/>
    </xf>
    <xf numFmtId="9" fontId="6" fillId="7" borderId="0" xfId="11" applyNumberFormat="1" applyFont="1" applyFill="1" applyBorder="1" applyAlignment="1" applyProtection="1">
      <alignment horizontal="right" vertical="center"/>
    </xf>
    <xf numFmtId="4" fontId="14" fillId="7" borderId="0" xfId="11" applyNumberFormat="1" applyFont="1" applyFill="1" applyBorder="1" applyAlignment="1" applyProtection="1">
      <alignment horizontal="right" vertical="center"/>
    </xf>
    <xf numFmtId="0" fontId="4" fillId="7" borderId="0" xfId="11" applyFont="1" applyFill="1" applyBorder="1" applyAlignment="1" applyProtection="1">
      <alignment vertical="center"/>
    </xf>
    <xf numFmtId="4" fontId="4" fillId="7" borderId="0" xfId="11" applyNumberFormat="1" applyFont="1" applyFill="1" applyBorder="1" applyAlignment="1" applyProtection="1">
      <alignment vertical="center"/>
    </xf>
    <xf numFmtId="9" fontId="4" fillId="7" borderId="0" xfId="11" applyNumberFormat="1" applyFont="1" applyFill="1" applyBorder="1" applyAlignment="1" applyProtection="1">
      <alignment horizontal="right" vertical="center"/>
    </xf>
    <xf numFmtId="4" fontId="15" fillId="7" borderId="0" xfId="11" applyNumberFormat="1" applyFont="1" applyFill="1" applyBorder="1" applyAlignment="1" applyProtection="1">
      <alignment horizontal="right" vertical="center"/>
    </xf>
    <xf numFmtId="0" fontId="4" fillId="7" borderId="0" xfId="11" applyFont="1" applyFill="1" applyBorder="1" applyAlignment="1" applyProtection="1">
      <alignment horizontal="left" vertical="center" wrapText="1"/>
    </xf>
    <xf numFmtId="0" fontId="3" fillId="7" borderId="0" xfId="0" applyFont="1" applyFill="1" applyAlignment="1">
      <alignment horizontal="left" vertical="center" indent="1"/>
    </xf>
    <xf numFmtId="0" fontId="4" fillId="7" borderId="0" xfId="11" applyFont="1" applyFill="1" applyBorder="1" applyAlignment="1" applyProtection="1">
      <alignment horizontal="left" vertical="center"/>
    </xf>
    <xf numFmtId="4" fontId="4" fillId="7" borderId="0" xfId="11" applyNumberFormat="1" applyFont="1" applyFill="1" applyBorder="1" applyAlignment="1" applyProtection="1">
      <alignment horizontal="left" vertical="center"/>
    </xf>
    <xf numFmtId="9" fontId="4" fillId="7" borderId="0" xfId="11" applyNumberFormat="1" applyFont="1" applyFill="1" applyBorder="1" applyAlignment="1" applyProtection="1">
      <alignment horizontal="left" vertical="center"/>
    </xf>
    <xf numFmtId="4" fontId="4" fillId="7" borderId="0" xfId="11" applyNumberFormat="1" applyFont="1" applyFill="1" applyBorder="1" applyAlignment="1" applyProtection="1">
      <alignment horizontal="right" vertical="center" wrapText="1"/>
    </xf>
    <xf numFmtId="0" fontId="16" fillId="7" borderId="0" xfId="0" applyFont="1" applyFill="1" applyAlignment="1">
      <alignment vertical="center"/>
    </xf>
    <xf numFmtId="0" fontId="4" fillId="7" borderId="0" xfId="0" applyFont="1" applyFill="1"/>
    <xf numFmtId="4" fontId="6" fillId="0" borderId="31" xfId="11" applyNumberFormat="1" applyFont="1" applyFill="1" applyBorder="1" applyAlignment="1" applyProtection="1">
      <alignment horizontal="center" vertical="center" wrapText="1"/>
    </xf>
    <xf numFmtId="49" fontId="6" fillId="0" borderId="31" xfId="11" applyNumberFormat="1" applyFont="1" applyFill="1" applyBorder="1" applyAlignment="1" applyProtection="1">
      <alignment horizontal="center" vertical="center" wrapText="1"/>
    </xf>
    <xf numFmtId="2" fontId="6" fillId="0" borderId="31" xfId="11" applyNumberFormat="1" applyFont="1" applyFill="1" applyBorder="1" applyAlignment="1" applyProtection="1">
      <alignment horizontal="left" vertical="center" wrapText="1"/>
    </xf>
    <xf numFmtId="167" fontId="6" fillId="8" borderId="0" xfId="11" applyNumberFormat="1" applyFont="1" applyFill="1" applyBorder="1" applyAlignment="1" applyProtection="1">
      <alignment horizontal="right" vertical="center"/>
    </xf>
    <xf numFmtId="0" fontId="0" fillId="10" borderId="0" xfId="0" applyFill="1"/>
    <xf numFmtId="0" fontId="18" fillId="7" borderId="0" xfId="0" applyFont="1" applyFill="1"/>
    <xf numFmtId="7" fontId="4" fillId="0" borderId="44" xfId="1" applyNumberFormat="1" applyFont="1" applyFill="1" applyBorder="1" applyAlignment="1" applyProtection="1">
      <alignment horizontal="center" vertical="center" wrapText="1"/>
    </xf>
    <xf numFmtId="0" fontId="4" fillId="0" borderId="46" xfId="10" applyFont="1" applyFill="1" applyBorder="1" applyAlignment="1" applyProtection="1">
      <alignment horizontal="center" vertical="center"/>
    </xf>
    <xf numFmtId="0" fontId="4" fillId="0" borderId="48" xfId="10" applyFont="1" applyFill="1" applyBorder="1" applyAlignment="1" applyProtection="1">
      <alignment horizontal="center" vertical="center"/>
    </xf>
    <xf numFmtId="0" fontId="4" fillId="3" borderId="46" xfId="10" applyFont="1" applyFill="1" applyBorder="1" applyAlignment="1" applyProtection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9" fontId="4" fillId="0" borderId="10" xfId="1" applyNumberFormat="1" applyFont="1" applyFill="1" applyBorder="1" applyAlignment="1" applyProtection="1">
      <alignment horizontal="center" vertical="center" wrapText="1"/>
    </xf>
    <xf numFmtId="165" fontId="4" fillId="0" borderId="3" xfId="1" applyFont="1" applyFill="1" applyBorder="1" applyAlignment="1" applyProtection="1">
      <alignment horizontal="center" vertical="center"/>
    </xf>
    <xf numFmtId="9" fontId="4" fillId="0" borderId="30" xfId="1" applyNumberFormat="1" applyFont="1" applyFill="1" applyBorder="1" applyAlignment="1" applyProtection="1">
      <alignment horizontal="center" vertical="center" wrapText="1"/>
    </xf>
    <xf numFmtId="9" fontId="4" fillId="0" borderId="31" xfId="1" applyNumberFormat="1" applyFont="1" applyFill="1" applyBorder="1" applyAlignment="1" applyProtection="1">
      <alignment horizontal="center" vertical="center" wrapText="1"/>
    </xf>
    <xf numFmtId="165" fontId="4" fillId="0" borderId="3" xfId="1" applyFont="1" applyFill="1" applyBorder="1" applyAlignment="1" applyProtection="1">
      <alignment horizontal="center"/>
    </xf>
    <xf numFmtId="165" fontId="4" fillId="0" borderId="51" xfId="1" applyFont="1" applyFill="1" applyBorder="1" applyAlignment="1" applyProtection="1">
      <alignment horizontal="center" vertical="center"/>
    </xf>
    <xf numFmtId="9" fontId="4" fillId="0" borderId="1" xfId="2" applyFont="1" applyFill="1" applyBorder="1" applyAlignment="1" applyProtection="1">
      <alignment horizontal="center" vertical="center"/>
    </xf>
    <xf numFmtId="9" fontId="4" fillId="0" borderId="3" xfId="2" applyFont="1" applyFill="1" applyBorder="1" applyAlignment="1" applyProtection="1">
      <alignment horizontal="center" vertical="center"/>
    </xf>
    <xf numFmtId="0" fontId="4" fillId="8" borderId="31" xfId="10" applyFont="1" applyFill="1" applyBorder="1" applyAlignment="1" applyProtection="1">
      <alignment horizontal="right"/>
    </xf>
    <xf numFmtId="167" fontId="4" fillId="8" borderId="31" xfId="1" applyNumberFormat="1" applyFont="1" applyFill="1" applyBorder="1" applyAlignment="1" applyProtection="1">
      <alignment horizontal="center" vertical="center"/>
    </xf>
    <xf numFmtId="167" fontId="4" fillId="8" borderId="31" xfId="10" applyNumberFormat="1" applyFont="1" applyFill="1" applyBorder="1" applyAlignment="1" applyProtection="1">
      <alignment horizontal="center"/>
    </xf>
    <xf numFmtId="167" fontId="4" fillId="7" borderId="14" xfId="0" applyNumberFormat="1" applyFont="1" applyFill="1" applyBorder="1" applyAlignment="1">
      <alignment horizontal="center" vertical="center"/>
    </xf>
    <xf numFmtId="167" fontId="4" fillId="7" borderId="0" xfId="10" applyNumberFormat="1" applyFont="1" applyFill="1" applyBorder="1" applyAlignment="1" applyProtection="1">
      <alignment horizontal="center" vertical="center"/>
    </xf>
    <xf numFmtId="167" fontId="4" fillId="7" borderId="14" xfId="10" applyNumberFormat="1" applyFont="1" applyFill="1" applyBorder="1" applyAlignment="1" applyProtection="1">
      <alignment horizontal="center" vertical="center"/>
    </xf>
    <xf numFmtId="9" fontId="4" fillId="0" borderId="52" xfId="2" applyFont="1" applyFill="1" applyBorder="1" applyAlignment="1" applyProtection="1">
      <alignment horizontal="center" vertical="center"/>
    </xf>
    <xf numFmtId="165" fontId="4" fillId="0" borderId="7" xfId="1" applyFont="1" applyFill="1" applyBorder="1" applyAlignment="1" applyProtection="1">
      <alignment horizontal="center" vertical="center"/>
    </xf>
    <xf numFmtId="0" fontId="4" fillId="0" borderId="52" xfId="10" applyFont="1" applyFill="1" applyBorder="1" applyAlignment="1" applyProtection="1">
      <alignment horizontal="center"/>
    </xf>
    <xf numFmtId="0" fontId="4" fillId="7" borderId="45" xfId="0" applyFont="1" applyFill="1" applyBorder="1"/>
    <xf numFmtId="0" fontId="4" fillId="7" borderId="45" xfId="10" applyFont="1" applyFill="1" applyBorder="1" applyAlignment="1" applyProtection="1"/>
    <xf numFmtId="0" fontId="8" fillId="0" borderId="53" xfId="0" applyFont="1" applyBorder="1" applyAlignment="1">
      <alignment vertical="center" wrapText="1"/>
    </xf>
    <xf numFmtId="166" fontId="4" fillId="0" borderId="53" xfId="10" applyNumberFormat="1" applyFont="1" applyFill="1" applyBorder="1" applyAlignment="1" applyProtection="1">
      <alignment horizontal="center" vertical="center" wrapText="1"/>
    </xf>
    <xf numFmtId="167" fontId="4" fillId="0" borderId="54" xfId="2" applyNumberFormat="1" applyFont="1" applyFill="1" applyBorder="1" applyAlignment="1" applyProtection="1">
      <alignment horizontal="center" vertical="center" wrapText="1"/>
    </xf>
    <xf numFmtId="7" fontId="4" fillId="0" borderId="53" xfId="1" applyNumberFormat="1" applyFont="1" applyFill="1" applyBorder="1" applyAlignment="1" applyProtection="1">
      <alignment horizontal="center" vertical="center" wrapText="1"/>
    </xf>
    <xf numFmtId="0" fontId="9" fillId="0" borderId="55" xfId="0" applyFont="1" applyBorder="1" applyAlignment="1">
      <alignment horizontal="center" vertical="center"/>
    </xf>
    <xf numFmtId="0" fontId="8" fillId="0" borderId="52" xfId="0" applyFont="1" applyBorder="1" applyAlignment="1">
      <alignment vertical="center" wrapText="1"/>
    </xf>
    <xf numFmtId="166" fontId="4" fillId="0" borderId="52" xfId="10" applyNumberFormat="1" applyFont="1" applyFill="1" applyBorder="1" applyAlignment="1" applyProtection="1">
      <alignment horizontal="center" vertical="center" wrapText="1"/>
    </xf>
    <xf numFmtId="167" fontId="4" fillId="0" borderId="52" xfId="2" applyNumberFormat="1" applyFont="1" applyFill="1" applyBorder="1" applyAlignment="1" applyProtection="1">
      <alignment horizontal="center" vertical="center" wrapText="1"/>
    </xf>
    <xf numFmtId="7" fontId="4" fillId="0" borderId="52" xfId="1" applyNumberFormat="1" applyFont="1" applyFill="1" applyBorder="1" applyAlignment="1" applyProtection="1">
      <alignment horizontal="center" vertical="center" wrapText="1"/>
    </xf>
    <xf numFmtId="0" fontId="9" fillId="0" borderId="52" xfId="0" applyFont="1" applyBorder="1" applyAlignment="1">
      <alignment horizontal="center" vertical="center"/>
    </xf>
    <xf numFmtId="165" fontId="6" fillId="0" borderId="47" xfId="1" applyFont="1" applyFill="1" applyBorder="1" applyAlignment="1" applyProtection="1">
      <alignment horizontal="center" vertical="center" wrapText="1"/>
    </xf>
    <xf numFmtId="9" fontId="6" fillId="0" borderId="47" xfId="2" applyFont="1" applyFill="1" applyBorder="1" applyAlignment="1" applyProtection="1">
      <alignment horizontal="center" vertical="center" wrapText="1"/>
    </xf>
    <xf numFmtId="0" fontId="6" fillId="0" borderId="47" xfId="0" applyFont="1" applyBorder="1" applyAlignment="1">
      <alignment vertical="center" wrapText="1"/>
    </xf>
    <xf numFmtId="0" fontId="6" fillId="0" borderId="59" xfId="10" applyFont="1" applyFill="1" applyBorder="1" applyAlignment="1" applyProtection="1">
      <alignment horizontal="center" vertical="center" wrapText="1"/>
    </xf>
    <xf numFmtId="0" fontId="3" fillId="7" borderId="45" xfId="10" applyFont="1" applyFill="1" applyBorder="1" applyAlignment="1" applyProtection="1"/>
    <xf numFmtId="0" fontId="6" fillId="0" borderId="52" xfId="0" applyFont="1" applyBorder="1" applyAlignment="1">
      <alignment vertical="center" wrapText="1"/>
    </xf>
    <xf numFmtId="0" fontId="6" fillId="0" borderId="52" xfId="10" applyFont="1" applyFill="1" applyBorder="1" applyAlignment="1" applyProtection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165" fontId="6" fillId="0" borderId="52" xfId="1" applyFont="1" applyFill="1" applyBorder="1" applyAlignment="1" applyProtection="1">
      <alignment horizontal="center" vertical="center" wrapText="1"/>
    </xf>
    <xf numFmtId="9" fontId="6" fillId="0" borderId="52" xfId="2" applyFont="1" applyFill="1" applyBorder="1" applyAlignment="1" applyProtection="1">
      <alignment horizontal="center" vertical="center" wrapText="1"/>
    </xf>
    <xf numFmtId="167" fontId="6" fillId="8" borderId="45" xfId="1" applyNumberFormat="1" applyFont="1" applyFill="1" applyBorder="1" applyAlignment="1" applyProtection="1">
      <alignment horizontal="center" vertical="center" wrapText="1"/>
    </xf>
    <xf numFmtId="3" fontId="6" fillId="7" borderId="0" xfId="11" applyNumberFormat="1" applyFont="1" applyFill="1" applyBorder="1" applyAlignment="1" applyProtection="1">
      <alignment vertical="center" wrapText="1"/>
    </xf>
    <xf numFmtId="49" fontId="6" fillId="0" borderId="52" xfId="11" applyNumberFormat="1" applyFont="1" applyFill="1" applyBorder="1" applyAlignment="1" applyProtection="1">
      <alignment horizontal="center" vertical="center" wrapText="1"/>
    </xf>
    <xf numFmtId="4" fontId="6" fillId="7" borderId="52" xfId="11" applyNumberFormat="1" applyFont="1" applyFill="1" applyBorder="1" applyAlignment="1" applyProtection="1">
      <alignment vertical="center" wrapText="1"/>
    </xf>
    <xf numFmtId="167" fontId="6" fillId="8" borderId="52" xfId="11" applyNumberFormat="1" applyFont="1" applyFill="1" applyBorder="1" applyAlignment="1" applyProtection="1">
      <alignment horizontal="right" vertical="center"/>
    </xf>
    <xf numFmtId="167" fontId="6" fillId="8" borderId="0" xfId="11" applyNumberFormat="1" applyFont="1" applyFill="1" applyBorder="1" applyAlignment="1" applyProtection="1">
      <alignment vertical="center"/>
    </xf>
    <xf numFmtId="167" fontId="8" fillId="8" borderId="31" xfId="11" applyNumberFormat="1" applyFont="1" applyFill="1" applyBorder="1" applyAlignment="1" applyProtection="1">
      <alignment horizontal="right" vertical="center"/>
    </xf>
    <xf numFmtId="0" fontId="4" fillId="12" borderId="31" xfId="0" applyFont="1" applyFill="1" applyBorder="1"/>
    <xf numFmtId="0" fontId="4" fillId="4" borderId="0" xfId="0" applyFont="1" applyFill="1"/>
    <xf numFmtId="0" fontId="4" fillId="4" borderId="0" xfId="0" applyFont="1" applyFill="1" applyBorder="1"/>
    <xf numFmtId="0" fontId="24" fillId="4" borderId="0" xfId="10" applyFont="1" applyFill="1" applyBorder="1" applyAlignment="1" applyProtection="1"/>
    <xf numFmtId="0" fontId="4" fillId="0" borderId="52" xfId="0" applyFont="1" applyBorder="1" applyAlignment="1">
      <alignment horizontal="center" vertical="center"/>
    </xf>
    <xf numFmtId="167" fontId="4" fillId="0" borderId="52" xfId="0" applyNumberFormat="1" applyFont="1" applyBorder="1" applyAlignment="1">
      <alignment horizontal="center" vertical="center"/>
    </xf>
    <xf numFmtId="0" fontId="3" fillId="0" borderId="52" xfId="10" applyFont="1" applyBorder="1" applyAlignment="1" applyProtection="1">
      <alignment horizontal="center" vertical="center"/>
    </xf>
    <xf numFmtId="167" fontId="3" fillId="0" borderId="52" xfId="10" applyNumberFormat="1" applyFont="1" applyBorder="1" applyAlignment="1" applyProtection="1">
      <alignment horizontal="center" vertical="center"/>
    </xf>
    <xf numFmtId="3" fontId="6" fillId="7" borderId="52" xfId="11" applyNumberFormat="1" applyFont="1" applyFill="1" applyBorder="1" applyAlignment="1" applyProtection="1">
      <alignment horizontal="center" vertical="center" wrapText="1"/>
    </xf>
    <xf numFmtId="167" fontId="6" fillId="7" borderId="52" xfId="11" applyNumberFormat="1" applyFont="1" applyFill="1" applyBorder="1" applyAlignment="1" applyProtection="1">
      <alignment horizontal="center" vertical="center"/>
    </xf>
    <xf numFmtId="0" fontId="6" fillId="0" borderId="3" xfId="10" applyFont="1" applyFill="1" applyBorder="1" applyAlignment="1" applyProtection="1">
      <alignment horizontal="center"/>
    </xf>
    <xf numFmtId="0" fontId="6" fillId="0" borderId="10" xfId="10" applyFont="1" applyFill="1" applyBorder="1" applyAlignment="1" applyProtection="1">
      <alignment horizontal="center" vertical="center"/>
    </xf>
    <xf numFmtId="0" fontId="6" fillId="0" borderId="52" xfId="10" applyFont="1" applyFill="1" applyBorder="1" applyAlignment="1" applyProtection="1">
      <alignment horizontal="center" vertical="center"/>
    </xf>
    <xf numFmtId="165" fontId="6" fillId="0" borderId="52" xfId="1" applyFont="1" applyFill="1" applyBorder="1" applyAlignment="1" applyProtection="1">
      <alignment horizontal="center" vertical="center"/>
    </xf>
    <xf numFmtId="166" fontId="6" fillId="0" borderId="14" xfId="10" applyNumberFormat="1" applyFont="1" applyFill="1" applyBorder="1" applyAlignment="1" applyProtection="1">
      <alignment horizontal="center" vertical="center" wrapText="1"/>
    </xf>
    <xf numFmtId="9" fontId="6" fillId="0" borderId="1" xfId="2" applyFont="1" applyFill="1" applyBorder="1" applyAlignment="1" applyProtection="1">
      <alignment horizontal="center" vertical="center"/>
    </xf>
    <xf numFmtId="167" fontId="6" fillId="0" borderId="15" xfId="2" applyNumberFormat="1" applyFont="1" applyFill="1" applyBorder="1" applyAlignment="1" applyProtection="1">
      <alignment horizontal="center" vertical="center" wrapText="1"/>
    </xf>
    <xf numFmtId="7" fontId="6" fillId="0" borderId="16" xfId="1" applyNumberFormat="1" applyFont="1" applyFill="1" applyBorder="1" applyAlignment="1" applyProtection="1">
      <alignment horizontal="center" vertical="center" wrapText="1"/>
    </xf>
    <xf numFmtId="0" fontId="6" fillId="0" borderId="1" xfId="10" applyFont="1" applyFill="1" applyBorder="1" applyAlignment="1" applyProtection="1">
      <alignment horizontal="center" vertical="center"/>
    </xf>
    <xf numFmtId="0" fontId="6" fillId="0" borderId="56" xfId="10" applyFont="1" applyFill="1" applyBorder="1" applyAlignment="1" applyProtection="1">
      <alignment horizontal="center" vertical="center"/>
    </xf>
    <xf numFmtId="0" fontId="6" fillId="0" borderId="17" xfId="10" applyFont="1" applyFill="1" applyBorder="1" applyAlignment="1" applyProtection="1">
      <alignment horizontal="center" vertical="center"/>
    </xf>
    <xf numFmtId="0" fontId="6" fillId="0" borderId="57" xfId="10" applyFont="1" applyFill="1" applyBorder="1" applyAlignment="1" applyProtection="1">
      <alignment horizontal="center" vertical="center"/>
    </xf>
    <xf numFmtId="0" fontId="6" fillId="0" borderId="53" xfId="10" applyFont="1" applyFill="1" applyBorder="1" applyAlignment="1" applyProtection="1">
      <alignment horizontal="center"/>
    </xf>
    <xf numFmtId="0" fontId="6" fillId="0" borderId="54" xfId="10" applyFont="1" applyFill="1" applyBorder="1" applyAlignment="1" applyProtection="1">
      <alignment horizontal="center" vertical="center"/>
    </xf>
    <xf numFmtId="166" fontId="6" fillId="0" borderId="53" xfId="10" applyNumberFormat="1" applyFont="1" applyFill="1" applyBorder="1" applyAlignment="1" applyProtection="1">
      <alignment horizontal="center" vertical="center" wrapText="1"/>
    </xf>
    <xf numFmtId="9" fontId="6" fillId="0" borderId="3" xfId="2" applyFont="1" applyFill="1" applyBorder="1" applyAlignment="1" applyProtection="1">
      <alignment horizontal="center" vertical="center"/>
    </xf>
    <xf numFmtId="167" fontId="6" fillId="0" borderId="54" xfId="2" applyNumberFormat="1" applyFont="1" applyFill="1" applyBorder="1" applyAlignment="1" applyProtection="1">
      <alignment horizontal="center" vertical="center" wrapText="1"/>
    </xf>
    <xf numFmtId="7" fontId="6" fillId="0" borderId="53" xfId="1" applyNumberFormat="1" applyFont="1" applyFill="1" applyBorder="1" applyAlignment="1" applyProtection="1">
      <alignment horizontal="center" vertical="center" wrapText="1"/>
    </xf>
    <xf numFmtId="0" fontId="6" fillId="0" borderId="52" xfId="10" applyFont="1" applyFill="1" applyBorder="1" applyAlignment="1" applyProtection="1">
      <alignment horizontal="center"/>
    </xf>
    <xf numFmtId="0" fontId="6" fillId="0" borderId="58" xfId="10" applyFont="1" applyFill="1" applyBorder="1" applyAlignment="1" applyProtection="1">
      <alignment horizontal="center" vertical="center"/>
    </xf>
    <xf numFmtId="166" fontId="6" fillId="0" borderId="52" xfId="10" applyNumberFormat="1" applyFont="1" applyFill="1" applyBorder="1" applyAlignment="1" applyProtection="1">
      <alignment horizontal="center" vertical="center" wrapText="1"/>
    </xf>
    <xf numFmtId="9" fontId="6" fillId="0" borderId="52" xfId="2" applyFont="1" applyFill="1" applyBorder="1" applyAlignment="1" applyProtection="1">
      <alignment horizontal="center" vertical="center"/>
    </xf>
    <xf numFmtId="167" fontId="6" fillId="0" borderId="52" xfId="2" applyNumberFormat="1" applyFont="1" applyFill="1" applyBorder="1" applyAlignment="1" applyProtection="1">
      <alignment horizontal="center" vertical="center" wrapText="1"/>
    </xf>
    <xf numFmtId="7" fontId="6" fillId="0" borderId="52" xfId="1" applyNumberFormat="1" applyFont="1" applyFill="1" applyBorder="1" applyAlignment="1" applyProtection="1">
      <alignment horizontal="center" vertical="center" wrapText="1"/>
    </xf>
    <xf numFmtId="0" fontId="6" fillId="7" borderId="0" xfId="10" applyFont="1" applyFill="1" applyBorder="1" applyAlignment="1" applyProtection="1">
      <alignment horizontal="center"/>
    </xf>
    <xf numFmtId="0" fontId="6" fillId="7" borderId="0" xfId="10" applyFont="1" applyFill="1" applyBorder="1" applyAlignment="1" applyProtection="1">
      <alignment horizontal="center" vertical="center"/>
    </xf>
    <xf numFmtId="165" fontId="6" fillId="7" borderId="45" xfId="1" applyFont="1" applyFill="1" applyBorder="1" applyAlignment="1" applyProtection="1">
      <alignment horizontal="center" vertical="center"/>
    </xf>
    <xf numFmtId="7" fontId="6" fillId="7" borderId="45" xfId="1" applyNumberFormat="1" applyFont="1" applyFill="1" applyBorder="1" applyAlignment="1" applyProtection="1">
      <alignment horizontal="center" vertical="center"/>
    </xf>
    <xf numFmtId="165" fontId="6" fillId="7" borderId="0" xfId="1" applyFont="1" applyFill="1" applyBorder="1" applyAlignment="1" applyProtection="1">
      <alignment horizontal="center" vertical="center"/>
    </xf>
    <xf numFmtId="9" fontId="6" fillId="7" borderId="0" xfId="2" applyFont="1" applyFill="1" applyBorder="1" applyAlignment="1" applyProtection="1">
      <alignment horizontal="center" vertical="center"/>
    </xf>
    <xf numFmtId="166" fontId="6" fillId="7" borderId="52" xfId="10" applyNumberFormat="1" applyFont="1" applyFill="1" applyBorder="1" applyAlignment="1" applyProtection="1">
      <alignment horizontal="center" vertical="center" wrapText="1"/>
    </xf>
    <xf numFmtId="9" fontId="6" fillId="0" borderId="52" xfId="1" applyNumberFormat="1" applyFont="1" applyFill="1" applyBorder="1" applyAlignment="1" applyProtection="1">
      <alignment horizontal="center" vertical="center" wrapText="1"/>
    </xf>
    <xf numFmtId="0" fontId="25" fillId="0" borderId="31" xfId="10" applyFont="1" applyBorder="1" applyAlignment="1" applyProtection="1">
      <alignment horizontal="center" vertical="center" wrapText="1"/>
    </xf>
    <xf numFmtId="0" fontId="25" fillId="0" borderId="49" xfId="10" applyFont="1" applyBorder="1" applyAlignment="1" applyProtection="1">
      <alignment horizontal="center" vertical="center" wrapText="1"/>
    </xf>
    <xf numFmtId="9" fontId="25" fillId="0" borderId="61" xfId="1" applyNumberFormat="1" applyFont="1" applyBorder="1" applyAlignment="1" applyProtection="1">
      <alignment horizontal="center" vertical="center" wrapText="1"/>
    </xf>
    <xf numFmtId="0" fontId="6" fillId="4" borderId="31" xfId="0" applyFont="1" applyFill="1" applyBorder="1"/>
    <xf numFmtId="0" fontId="25" fillId="0" borderId="31" xfId="0" applyFont="1" applyBorder="1" applyAlignment="1">
      <alignment horizontal="center" vertical="center" wrapText="1"/>
    </xf>
    <xf numFmtId="0" fontId="25" fillId="0" borderId="49" xfId="0" applyFont="1" applyBorder="1" applyAlignment="1">
      <alignment horizontal="center" vertical="center" wrapText="1"/>
    </xf>
    <xf numFmtId="7" fontId="6" fillId="0" borderId="31" xfId="1" applyNumberFormat="1" applyFont="1" applyFill="1" applyBorder="1" applyAlignment="1" applyProtection="1">
      <alignment horizontal="center" vertical="center" wrapText="1"/>
    </xf>
    <xf numFmtId="7" fontId="6" fillId="0" borderId="44" xfId="1" applyNumberFormat="1" applyFont="1" applyFill="1" applyBorder="1" applyAlignment="1" applyProtection="1">
      <alignment horizontal="center" vertical="center" wrapText="1"/>
    </xf>
    <xf numFmtId="0" fontId="25" fillId="0" borderId="49" xfId="1" applyNumberFormat="1" applyFont="1" applyBorder="1" applyAlignment="1" applyProtection="1">
      <alignment horizontal="center" vertical="center" wrapText="1"/>
    </xf>
    <xf numFmtId="9" fontId="25" fillId="0" borderId="61" xfId="2" applyFont="1" applyBorder="1" applyAlignment="1" applyProtection="1">
      <alignment horizontal="center" vertical="center" wrapText="1"/>
    </xf>
    <xf numFmtId="9" fontId="25" fillId="0" borderId="61" xfId="2" applyFont="1" applyBorder="1" applyAlignment="1" applyProtection="1">
      <alignment horizontal="center" vertical="center"/>
    </xf>
    <xf numFmtId="166" fontId="6" fillId="0" borderId="25" xfId="10" applyNumberFormat="1" applyFont="1" applyFill="1" applyBorder="1" applyAlignment="1" applyProtection="1">
      <alignment horizontal="center" vertical="center" wrapText="1"/>
    </xf>
    <xf numFmtId="167" fontId="6" fillId="0" borderId="26" xfId="2" applyNumberFormat="1" applyFont="1" applyFill="1" applyBorder="1" applyAlignment="1" applyProtection="1">
      <alignment horizontal="center" vertical="center" wrapText="1"/>
    </xf>
    <xf numFmtId="7" fontId="6" fillId="0" borderId="25" xfId="1" applyNumberFormat="1" applyFont="1" applyFill="1" applyBorder="1" applyAlignment="1" applyProtection="1">
      <alignment horizontal="center" vertical="center" wrapText="1"/>
    </xf>
    <xf numFmtId="0" fontId="25" fillId="0" borderId="50" xfId="0" applyFont="1" applyBorder="1" applyAlignment="1">
      <alignment horizontal="center" vertical="center" wrapText="1"/>
    </xf>
    <xf numFmtId="166" fontId="6" fillId="0" borderId="31" xfId="10" applyNumberFormat="1" applyFont="1" applyFill="1" applyBorder="1" applyAlignment="1" applyProtection="1">
      <alignment horizontal="center" vertical="center" wrapText="1"/>
    </xf>
    <xf numFmtId="9" fontId="25" fillId="0" borderId="60" xfId="2" applyFont="1" applyBorder="1" applyAlignment="1" applyProtection="1">
      <alignment horizontal="center" vertical="center"/>
    </xf>
    <xf numFmtId="167" fontId="6" fillId="0" borderId="31" xfId="2" applyNumberFormat="1" applyFont="1" applyFill="1" applyBorder="1" applyAlignment="1" applyProtection="1">
      <alignment horizontal="center" vertical="center" wrapText="1"/>
    </xf>
    <xf numFmtId="0" fontId="6" fillId="4" borderId="34" xfId="0" applyFont="1" applyFill="1" applyBorder="1"/>
    <xf numFmtId="0" fontId="6" fillId="10" borderId="0" xfId="0" applyFont="1" applyFill="1"/>
    <xf numFmtId="0" fontId="6" fillId="10" borderId="0" xfId="0" applyFont="1" applyFill="1" applyBorder="1"/>
    <xf numFmtId="0" fontId="25" fillId="10" borderId="0" xfId="0" applyFont="1" applyFill="1" applyBorder="1" applyAlignment="1">
      <alignment horizontal="center"/>
    </xf>
    <xf numFmtId="166" fontId="25" fillId="11" borderId="31" xfId="0" applyNumberFormat="1" applyFont="1" applyFill="1" applyBorder="1" applyAlignment="1">
      <alignment horizontal="center" vertical="center"/>
    </xf>
    <xf numFmtId="0" fontId="6" fillId="7" borderId="0" xfId="0" applyFont="1" applyFill="1" applyBorder="1"/>
    <xf numFmtId="166" fontId="25" fillId="10" borderId="0" xfId="0" applyNumberFormat="1" applyFont="1" applyFill="1" applyBorder="1" applyAlignment="1">
      <alignment horizontal="center" vertical="center"/>
    </xf>
    <xf numFmtId="0" fontId="6" fillId="7" borderId="0" xfId="0" applyFont="1" applyFill="1"/>
    <xf numFmtId="0" fontId="26" fillId="5" borderId="12" xfId="12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0" fontId="27" fillId="0" borderId="61" xfId="12" applyFont="1" applyBorder="1" applyAlignment="1">
      <alignment horizontal="center" vertical="center" wrapText="1"/>
    </xf>
    <xf numFmtId="0" fontId="6" fillId="7" borderId="61" xfId="0" applyFont="1" applyFill="1" applyBorder="1"/>
    <xf numFmtId="0" fontId="25" fillId="0" borderId="61" xfId="10" applyFont="1" applyBorder="1" applyAlignment="1" applyProtection="1">
      <alignment horizontal="center" vertical="center" wrapText="1"/>
    </xf>
    <xf numFmtId="166" fontId="6" fillId="0" borderId="61" xfId="10" applyNumberFormat="1" applyFont="1" applyFill="1" applyBorder="1" applyAlignment="1" applyProtection="1">
      <alignment horizontal="center" vertical="center" wrapText="1"/>
    </xf>
    <xf numFmtId="167" fontId="6" fillId="0" borderId="61" xfId="2" applyNumberFormat="1" applyFont="1" applyFill="1" applyBorder="1" applyAlignment="1" applyProtection="1">
      <alignment horizontal="center" vertical="center" wrapText="1"/>
    </xf>
    <xf numFmtId="7" fontId="6" fillId="0" borderId="61" xfId="1" applyNumberFormat="1" applyFont="1" applyFill="1" applyBorder="1" applyAlignment="1" applyProtection="1">
      <alignment horizontal="center" vertical="center" wrapText="1"/>
    </xf>
    <xf numFmtId="0" fontId="6" fillId="4" borderId="61" xfId="0" applyFont="1" applyFill="1" applyBorder="1"/>
    <xf numFmtId="166" fontId="6" fillId="7" borderId="61" xfId="0" applyNumberFormat="1" applyFont="1" applyFill="1" applyBorder="1"/>
    <xf numFmtId="7" fontId="6" fillId="7" borderId="61" xfId="0" applyNumberFormat="1" applyFont="1" applyFill="1" applyBorder="1"/>
    <xf numFmtId="0" fontId="6" fillId="0" borderId="61" xfId="0" applyFont="1" applyBorder="1" applyAlignment="1">
      <alignment horizontal="center" vertical="center"/>
    </xf>
    <xf numFmtId="167" fontId="6" fillId="0" borderId="61" xfId="0" applyNumberFormat="1" applyFont="1" applyBorder="1" applyAlignment="1">
      <alignment horizontal="center" vertical="center"/>
    </xf>
    <xf numFmtId="167" fontId="6" fillId="0" borderId="31" xfId="0" applyNumberFormat="1" applyFont="1" applyBorder="1" applyAlignment="1">
      <alignment horizontal="center" vertical="center"/>
    </xf>
    <xf numFmtId="167" fontId="25" fillId="0" borderId="31" xfId="1" applyNumberFormat="1" applyFont="1" applyBorder="1" applyAlignment="1" applyProtection="1">
      <alignment horizontal="center" vertical="center"/>
    </xf>
    <xf numFmtId="167" fontId="25" fillId="0" borderId="32" xfId="1" applyNumberFormat="1" applyFont="1" applyBorder="1" applyAlignment="1" applyProtection="1">
      <alignment horizontal="center" vertical="center"/>
    </xf>
    <xf numFmtId="0" fontId="5" fillId="2" borderId="32" xfId="10" applyFont="1" applyFill="1" applyBorder="1" applyAlignment="1" applyProtection="1">
      <alignment horizontal="left"/>
    </xf>
    <xf numFmtId="0" fontId="5" fillId="2" borderId="33" xfId="10" applyFont="1" applyFill="1" applyBorder="1" applyAlignment="1" applyProtection="1">
      <alignment horizontal="left"/>
    </xf>
    <xf numFmtId="0" fontId="5" fillId="2" borderId="34" xfId="10" applyFont="1" applyFill="1" applyBorder="1" applyAlignment="1" applyProtection="1">
      <alignment horizontal="left"/>
    </xf>
    <xf numFmtId="0" fontId="5" fillId="2" borderId="21" xfId="10" applyFont="1" applyFill="1" applyBorder="1" applyAlignment="1" applyProtection="1">
      <alignment horizontal="left" vertical="center" wrapText="1"/>
    </xf>
    <xf numFmtId="0" fontId="5" fillId="2" borderId="22" xfId="10" applyFont="1" applyFill="1" applyBorder="1" applyAlignment="1" applyProtection="1">
      <alignment horizontal="left" vertical="center" wrapText="1"/>
    </xf>
    <xf numFmtId="0" fontId="5" fillId="2" borderId="23" xfId="10" applyFont="1" applyFill="1" applyBorder="1" applyAlignment="1" applyProtection="1">
      <alignment horizontal="left" vertical="center" wrapText="1"/>
    </xf>
    <xf numFmtId="0" fontId="5" fillId="2" borderId="31" xfId="10" applyFont="1" applyFill="1" applyBorder="1" applyAlignment="1" applyProtection="1">
      <alignment horizontal="left" vertical="center"/>
    </xf>
    <xf numFmtId="0" fontId="5" fillId="2" borderId="31" xfId="10" applyFont="1" applyFill="1" applyBorder="1" applyAlignment="1" applyProtection="1">
      <alignment horizontal="left"/>
    </xf>
    <xf numFmtId="0" fontId="5" fillId="7" borderId="0" xfId="10" applyFont="1" applyFill="1" applyBorder="1" applyAlignment="1" applyProtection="1">
      <alignment horizontal="left" wrapText="1"/>
    </xf>
    <xf numFmtId="0" fontId="10" fillId="7" borderId="0" xfId="10" applyFont="1" applyFill="1" applyBorder="1" applyAlignment="1" applyProtection="1">
      <alignment horizontal="left" wrapText="1"/>
    </xf>
    <xf numFmtId="0" fontId="4" fillId="7" borderId="0" xfId="10" applyFont="1" applyFill="1" applyBorder="1" applyAlignment="1" applyProtection="1">
      <alignment horizontal="left" wrapText="1"/>
    </xf>
    <xf numFmtId="0" fontId="5" fillId="2" borderId="40" xfId="10" applyFont="1" applyFill="1" applyBorder="1" applyAlignment="1" applyProtection="1">
      <alignment horizontal="left" wrapText="1"/>
    </xf>
    <xf numFmtId="0" fontId="5" fillId="2" borderId="41" xfId="10" applyFont="1" applyFill="1" applyBorder="1" applyAlignment="1" applyProtection="1">
      <alignment horizontal="left" wrapText="1"/>
    </xf>
    <xf numFmtId="0" fontId="5" fillId="2" borderId="42" xfId="10" applyFont="1" applyFill="1" applyBorder="1" applyAlignment="1" applyProtection="1">
      <alignment horizontal="left" wrapText="1"/>
    </xf>
    <xf numFmtId="0" fontId="4" fillId="7" borderId="0" xfId="10" applyFont="1" applyFill="1" applyBorder="1" applyAlignment="1" applyProtection="1">
      <alignment wrapText="1"/>
    </xf>
    <xf numFmtId="0" fontId="4" fillId="7" borderId="0" xfId="10" applyFont="1" applyFill="1" applyBorder="1" applyAlignment="1" applyProtection="1">
      <alignment horizontal="left" vertical="top" wrapText="1"/>
    </xf>
    <xf numFmtId="0" fontId="4" fillId="7" borderId="0" xfId="10" applyFont="1" applyFill="1" applyBorder="1" applyAlignment="1" applyProtection="1">
      <alignment horizontal="left" vertical="top"/>
    </xf>
    <xf numFmtId="0" fontId="4" fillId="7" borderId="0" xfId="0" applyFont="1" applyFill="1" applyAlignment="1">
      <alignment wrapText="1"/>
    </xf>
    <xf numFmtId="0" fontId="10" fillId="7" borderId="0" xfId="10" applyFont="1" applyFill="1" applyBorder="1" applyAlignment="1" applyProtection="1">
      <alignment horizontal="left" vertical="top" wrapText="1"/>
    </xf>
    <xf numFmtId="0" fontId="5" fillId="7" borderId="0" xfId="10" applyFont="1" applyFill="1" applyBorder="1" applyAlignment="1" applyProtection="1">
      <alignment horizontal="left" vertical="top" wrapText="1"/>
    </xf>
    <xf numFmtId="0" fontId="10" fillId="7" borderId="0" xfId="10" applyFont="1" applyFill="1" applyBorder="1" applyAlignment="1" applyProtection="1">
      <alignment horizontal="left" vertical="top"/>
    </xf>
    <xf numFmtId="0" fontId="3" fillId="7" borderId="0" xfId="10" applyFont="1" applyFill="1" applyBorder="1" applyAlignment="1" applyProtection="1">
      <alignment horizontal="left" vertical="top" wrapText="1"/>
    </xf>
    <xf numFmtId="0" fontId="5" fillId="2" borderId="40" xfId="10" applyFont="1" applyFill="1" applyBorder="1" applyAlignment="1" applyProtection="1">
      <alignment horizontal="left"/>
    </xf>
    <xf numFmtId="0" fontId="5" fillId="2" borderId="22" xfId="10" applyFont="1" applyFill="1" applyBorder="1" applyAlignment="1" applyProtection="1">
      <alignment horizontal="left"/>
    </xf>
    <xf numFmtId="0" fontId="4" fillId="7" borderId="0" xfId="10" applyFont="1" applyFill="1" applyBorder="1" applyAlignment="1" applyProtection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0" fillId="12" borderId="31" xfId="0" applyFont="1" applyFill="1" applyBorder="1" applyAlignment="1"/>
    <xf numFmtId="0" fontId="26" fillId="5" borderId="12" xfId="12" applyFont="1" applyFill="1" applyBorder="1" applyAlignment="1">
      <alignment horizontal="center" vertical="center" wrapText="1"/>
    </xf>
  </cellXfs>
  <cellStyles count="13">
    <cellStyle name="Excel Built-in Normal" xfId="10"/>
    <cellStyle name="Excel Built-in Normal 1" xfId="11"/>
    <cellStyle name="Heading1 1" xfId="3"/>
    <cellStyle name="Nagłówek 1 1" xfId="4"/>
    <cellStyle name="Normalny" xfId="0" builtinId="0"/>
    <cellStyle name="Normalny 11" xfId="12"/>
    <cellStyle name="Normalny 2" xfId="5"/>
    <cellStyle name="Procentowy" xfId="2" builtinId="5"/>
    <cellStyle name="Result 1" xfId="6"/>
    <cellStyle name="Result2 1" xfId="7"/>
    <cellStyle name="Walutowy" xfId="1" builtinId="4"/>
    <cellStyle name="Wynik 1" xfId="8"/>
    <cellStyle name="Wynik2" xfId="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A6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C9211E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68"/>
  <sheetViews>
    <sheetView tabSelected="1" view="pageLayout" zoomScale="80" zoomScaleNormal="90" zoomScalePageLayoutView="80" workbookViewId="0"/>
  </sheetViews>
  <sheetFormatPr defaultColWidth="8.375" defaultRowHeight="12.75"/>
  <cols>
    <col min="1" max="1" width="5.375" style="23" customWidth="1"/>
    <col min="2" max="2" width="32.75" style="23" customWidth="1"/>
    <col min="3" max="3" width="10.125" style="23" customWidth="1"/>
    <col min="4" max="4" width="11.25" style="23" customWidth="1"/>
    <col min="5" max="5" width="14.125" style="23" bestFit="1" customWidth="1"/>
    <col min="6" max="6" width="11.75" style="23" customWidth="1"/>
    <col min="7" max="7" width="16.75" style="23" customWidth="1"/>
    <col min="8" max="8" width="14.75" style="23" customWidth="1"/>
    <col min="9" max="9" width="16.875" style="23" customWidth="1"/>
    <col min="10" max="10" width="18.5" style="23" customWidth="1"/>
    <col min="11" max="13" width="8.375" style="67"/>
    <col min="14" max="16384" width="8.375" style="23"/>
  </cols>
  <sheetData>
    <row r="1" spans="1:10" s="67" customFormat="1"/>
    <row r="2" spans="1:10">
      <c r="A2" s="147" t="s">
        <v>2</v>
      </c>
      <c r="B2" s="331" t="s">
        <v>3</v>
      </c>
      <c r="C2" s="332"/>
      <c r="D2" s="332"/>
      <c r="E2" s="332"/>
      <c r="F2" s="332"/>
      <c r="G2" s="332"/>
      <c r="H2" s="332"/>
      <c r="I2" s="332"/>
      <c r="J2" s="333"/>
    </row>
    <row r="3" spans="1:10" ht="38.25">
      <c r="A3" s="27" t="s">
        <v>147</v>
      </c>
      <c r="B3" s="27" t="s">
        <v>0</v>
      </c>
      <c r="C3" s="27" t="s">
        <v>148</v>
      </c>
      <c r="D3" s="27" t="s">
        <v>149</v>
      </c>
      <c r="E3" s="27" t="s">
        <v>150</v>
      </c>
      <c r="F3" s="27" t="s">
        <v>106</v>
      </c>
      <c r="G3" s="27" t="s">
        <v>151</v>
      </c>
      <c r="H3" s="27" t="s">
        <v>152</v>
      </c>
      <c r="I3" s="27" t="s">
        <v>153</v>
      </c>
      <c r="J3" s="27" t="s">
        <v>1</v>
      </c>
    </row>
    <row r="4" spans="1:10">
      <c r="A4" s="25" t="s">
        <v>154</v>
      </c>
      <c r="B4" s="25" t="s">
        <v>155</v>
      </c>
      <c r="C4" s="25" t="s">
        <v>156</v>
      </c>
      <c r="D4" s="25" t="s">
        <v>157</v>
      </c>
      <c r="E4" s="25" t="s">
        <v>158</v>
      </c>
      <c r="F4" s="25" t="s">
        <v>190</v>
      </c>
      <c r="G4" s="25" t="s">
        <v>191</v>
      </c>
      <c r="H4" s="25" t="s">
        <v>192</v>
      </c>
      <c r="I4" s="25" t="s">
        <v>193</v>
      </c>
      <c r="J4" s="25"/>
    </row>
    <row r="5" spans="1:10" ht="35.25" customHeight="1">
      <c r="A5" s="35">
        <v>1</v>
      </c>
      <c r="B5" s="35" t="s">
        <v>4</v>
      </c>
      <c r="C5" s="35" t="s">
        <v>5</v>
      </c>
      <c r="D5" s="35">
        <v>10</v>
      </c>
      <c r="E5" s="88"/>
      <c r="F5" s="107">
        <f>ROUND(D5*E5,2)</f>
        <v>0</v>
      </c>
      <c r="G5" s="196"/>
      <c r="H5" s="89">
        <f>ROUND(E5+E5*G5,2)</f>
        <v>0</v>
      </c>
      <c r="I5" s="99">
        <f>ROUND(D5*H5,2)</f>
        <v>0</v>
      </c>
      <c r="J5" s="91"/>
    </row>
    <row r="6" spans="1:10" s="67" customFormat="1">
      <c r="A6" s="92"/>
      <c r="B6" s="92"/>
      <c r="C6" s="92"/>
      <c r="D6" s="92"/>
      <c r="E6" s="93" t="s">
        <v>6</v>
      </c>
      <c r="F6" s="207">
        <f>SUM(F5)</f>
        <v>0</v>
      </c>
      <c r="G6" s="94"/>
      <c r="H6" s="208"/>
      <c r="I6" s="209">
        <f>SUM(I5)</f>
        <v>0</v>
      </c>
      <c r="J6" s="30"/>
    </row>
    <row r="7" spans="1:10" s="67" customFormat="1"/>
    <row r="8" spans="1:10" s="67" customFormat="1" ht="17.45" customHeight="1">
      <c r="A8" s="92"/>
      <c r="B8" s="31" t="s">
        <v>7</v>
      </c>
      <c r="C8" s="92"/>
      <c r="D8" s="92"/>
      <c r="E8" s="92"/>
      <c r="F8" s="92"/>
      <c r="G8" s="92"/>
      <c r="H8" s="30"/>
      <c r="I8" s="30"/>
      <c r="J8" s="30"/>
    </row>
    <row r="9" spans="1:10" s="67" customFormat="1">
      <c r="A9" s="95">
        <v>1</v>
      </c>
      <c r="B9" s="67" t="s">
        <v>8</v>
      </c>
      <c r="C9" s="30"/>
      <c r="D9" s="30"/>
      <c r="E9" s="30"/>
      <c r="F9" s="30"/>
      <c r="G9" s="30"/>
      <c r="H9" s="30"/>
      <c r="I9" s="30"/>
      <c r="J9" s="30"/>
    </row>
    <row r="10" spans="1:10" s="67" customFormat="1" ht="14.45" customHeight="1">
      <c r="A10" s="95">
        <v>2</v>
      </c>
      <c r="B10" s="338" t="s">
        <v>9</v>
      </c>
      <c r="C10" s="338"/>
      <c r="D10" s="338"/>
      <c r="E10" s="338"/>
      <c r="F10" s="338"/>
      <c r="G10" s="338"/>
      <c r="H10" s="30"/>
      <c r="I10" s="30"/>
      <c r="J10" s="30"/>
    </row>
    <row r="11" spans="1:10" s="67" customFormat="1" ht="14.45" customHeight="1">
      <c r="A11" s="95"/>
      <c r="B11" s="36"/>
      <c r="C11" s="36"/>
      <c r="D11" s="36"/>
      <c r="E11" s="36"/>
      <c r="F11" s="36"/>
      <c r="G11" s="36"/>
      <c r="H11" s="30"/>
      <c r="I11" s="30"/>
      <c r="J11" s="30"/>
    </row>
    <row r="12" spans="1:10" s="67" customFormat="1"/>
    <row r="13" spans="1:10" s="67" customFormat="1">
      <c r="A13" s="85" t="s">
        <v>10</v>
      </c>
      <c r="B13" s="334" t="s">
        <v>11</v>
      </c>
      <c r="C13" s="334"/>
      <c r="D13" s="334"/>
      <c r="E13" s="334"/>
      <c r="F13" s="334"/>
      <c r="G13" s="334"/>
      <c r="H13" s="334"/>
      <c r="I13" s="334"/>
      <c r="J13" s="334"/>
    </row>
    <row r="14" spans="1:10" s="67" customFormat="1" ht="38.25">
      <c r="A14" s="27" t="s">
        <v>147</v>
      </c>
      <c r="B14" s="27" t="s">
        <v>0</v>
      </c>
      <c r="C14" s="27" t="s">
        <v>148</v>
      </c>
      <c r="D14" s="27" t="s">
        <v>149</v>
      </c>
      <c r="E14" s="27" t="s">
        <v>150</v>
      </c>
      <c r="F14" s="27" t="s">
        <v>106</v>
      </c>
      <c r="G14" s="27" t="s">
        <v>151</v>
      </c>
      <c r="H14" s="27" t="s">
        <v>152</v>
      </c>
      <c r="I14" s="40" t="s">
        <v>153</v>
      </c>
      <c r="J14" s="42" t="s">
        <v>1</v>
      </c>
    </row>
    <row r="15" spans="1:10" s="67" customFormat="1">
      <c r="A15" s="25" t="s">
        <v>154</v>
      </c>
      <c r="B15" s="25" t="s">
        <v>155</v>
      </c>
      <c r="C15" s="25" t="s">
        <v>156</v>
      </c>
      <c r="D15" s="25" t="s">
        <v>157</v>
      </c>
      <c r="E15" s="25" t="s">
        <v>158</v>
      </c>
      <c r="F15" s="25" t="s">
        <v>190</v>
      </c>
      <c r="G15" s="25" t="s">
        <v>191</v>
      </c>
      <c r="H15" s="25" t="s">
        <v>192</v>
      </c>
      <c r="I15" s="41" t="s">
        <v>193</v>
      </c>
      <c r="J15" s="43"/>
    </row>
    <row r="16" spans="1:10" s="67" customFormat="1" ht="25.5">
      <c r="A16" s="3" t="s">
        <v>12</v>
      </c>
      <c r="B16" s="96" t="s">
        <v>13</v>
      </c>
      <c r="C16" s="38" t="s">
        <v>5</v>
      </c>
      <c r="D16" s="38">
        <v>50</v>
      </c>
      <c r="E16" s="197"/>
      <c r="F16" s="107">
        <f>ROUND(D16*E16,2)</f>
        <v>0</v>
      </c>
      <c r="G16" s="198"/>
      <c r="H16" s="98">
        <f>ROUND(E16+E16*G16,2)</f>
        <v>0</v>
      </c>
      <c r="I16" s="99">
        <f>ROUND(D16*H16,2)</f>
        <v>0</v>
      </c>
      <c r="J16" s="100"/>
    </row>
    <row r="17" spans="1:10" s="67" customFormat="1">
      <c r="A17" s="71" t="s">
        <v>14</v>
      </c>
      <c r="B17" s="101" t="s">
        <v>15</v>
      </c>
      <c r="C17" s="71" t="s">
        <v>5</v>
      </c>
      <c r="D17" s="71">
        <v>2</v>
      </c>
      <c r="E17" s="4"/>
      <c r="F17" s="107">
        <f>ROUND(D17*E17,2)</f>
        <v>0</v>
      </c>
      <c r="G17" s="199"/>
      <c r="H17" s="108">
        <f>ROUND(E17+E17*G17,2)</f>
        <v>0</v>
      </c>
      <c r="I17" s="109">
        <f>ROUND(D17*H17,2)</f>
        <v>0</v>
      </c>
      <c r="J17" s="102"/>
    </row>
    <row r="18" spans="1:10" s="67" customFormat="1">
      <c r="A18" s="44"/>
      <c r="B18" s="103"/>
      <c r="C18" s="44"/>
      <c r="D18" s="44"/>
      <c r="E18" s="70" t="s">
        <v>6</v>
      </c>
      <c r="F18" s="79">
        <f>SUM(F16:F17)</f>
        <v>0</v>
      </c>
      <c r="G18" s="94"/>
      <c r="H18" s="80"/>
      <c r="I18" s="79">
        <f>SUM(I16:I17)</f>
        <v>0</v>
      </c>
      <c r="J18" s="104"/>
    </row>
    <row r="19" spans="1:10" s="67" customFormat="1">
      <c r="A19" s="44"/>
      <c r="B19" s="103"/>
      <c r="C19" s="44"/>
      <c r="D19" s="44"/>
      <c r="F19" s="45"/>
      <c r="G19" s="46"/>
      <c r="H19" s="47"/>
      <c r="I19" s="46"/>
      <c r="J19" s="104"/>
    </row>
    <row r="20" spans="1:10" s="67" customFormat="1">
      <c r="A20" s="44"/>
      <c r="B20" s="31" t="s">
        <v>7</v>
      </c>
      <c r="C20" s="44"/>
      <c r="D20" s="44"/>
      <c r="E20" s="45"/>
      <c r="F20" s="45"/>
      <c r="G20" s="46"/>
      <c r="H20" s="47"/>
      <c r="I20" s="46"/>
      <c r="J20" s="104"/>
    </row>
    <row r="21" spans="1:10" s="67" customFormat="1">
      <c r="B21" s="347" t="s">
        <v>209</v>
      </c>
      <c r="C21" s="347"/>
      <c r="D21" s="347"/>
      <c r="E21" s="347"/>
      <c r="F21" s="347"/>
      <c r="G21" s="347"/>
      <c r="H21" s="32"/>
      <c r="I21" s="33"/>
      <c r="J21" s="34"/>
    </row>
    <row r="22" spans="1:10" s="67" customFormat="1">
      <c r="A22" s="95">
        <v>1</v>
      </c>
      <c r="B22" s="348" t="s">
        <v>194</v>
      </c>
      <c r="C22" s="348"/>
      <c r="D22" s="348"/>
      <c r="E22" s="348"/>
      <c r="F22" s="348"/>
      <c r="G22" s="348"/>
      <c r="H22" s="32"/>
      <c r="I22" s="33"/>
      <c r="J22" s="34"/>
    </row>
    <row r="23" spans="1:10" s="67" customFormat="1">
      <c r="A23" s="95">
        <v>2</v>
      </c>
      <c r="B23" s="343" t="s">
        <v>195</v>
      </c>
      <c r="C23" s="343"/>
      <c r="D23" s="343"/>
      <c r="E23" s="343"/>
      <c r="F23" s="343"/>
      <c r="G23" s="343"/>
      <c r="H23" s="49"/>
      <c r="I23" s="49"/>
      <c r="J23" s="34"/>
    </row>
    <row r="24" spans="1:10" s="67" customFormat="1">
      <c r="A24" s="95">
        <v>3</v>
      </c>
      <c r="B24" s="344" t="s">
        <v>16</v>
      </c>
      <c r="C24" s="344"/>
      <c r="D24" s="344"/>
      <c r="E24" s="344"/>
      <c r="F24" s="344"/>
      <c r="G24" s="344"/>
      <c r="J24" s="34"/>
    </row>
    <row r="25" spans="1:10" s="67" customFormat="1">
      <c r="A25" s="95">
        <v>4</v>
      </c>
      <c r="B25" s="343" t="s">
        <v>196</v>
      </c>
      <c r="C25" s="343"/>
      <c r="D25" s="343"/>
      <c r="E25" s="343"/>
      <c r="F25" s="343"/>
      <c r="G25" s="343"/>
      <c r="H25" s="49"/>
      <c r="I25" s="49"/>
      <c r="J25" s="49"/>
    </row>
    <row r="26" spans="1:10" s="67" customFormat="1">
      <c r="A26" s="95">
        <v>5</v>
      </c>
      <c r="B26" s="343" t="s">
        <v>197</v>
      </c>
      <c r="C26" s="343"/>
      <c r="D26" s="343"/>
      <c r="E26" s="343"/>
      <c r="F26" s="343"/>
      <c r="G26" s="343"/>
      <c r="H26" s="50"/>
      <c r="I26" s="50"/>
      <c r="J26" s="50"/>
    </row>
    <row r="27" spans="1:10" s="67" customFormat="1">
      <c r="A27" s="95">
        <v>6</v>
      </c>
      <c r="B27" s="343" t="s">
        <v>198</v>
      </c>
      <c r="C27" s="343"/>
      <c r="D27" s="343"/>
      <c r="E27" s="343"/>
      <c r="F27" s="343"/>
      <c r="G27" s="343"/>
      <c r="H27" s="50"/>
      <c r="I27" s="50"/>
      <c r="J27" s="50"/>
    </row>
    <row r="28" spans="1:10" s="67" customFormat="1">
      <c r="A28" s="95">
        <v>7</v>
      </c>
      <c r="B28" s="343" t="s">
        <v>199</v>
      </c>
      <c r="C28" s="343"/>
      <c r="D28" s="343"/>
      <c r="E28" s="343"/>
      <c r="F28" s="343"/>
      <c r="G28" s="343"/>
      <c r="H28" s="50"/>
      <c r="I28" s="50"/>
      <c r="J28" s="50"/>
    </row>
    <row r="29" spans="1:10" s="67" customFormat="1">
      <c r="A29" s="95"/>
      <c r="B29" s="343" t="s">
        <v>17</v>
      </c>
      <c r="C29" s="343"/>
      <c r="D29" s="343"/>
      <c r="E29" s="343"/>
      <c r="F29" s="343"/>
      <c r="G29" s="343"/>
      <c r="H29" s="50"/>
      <c r="I29" s="33"/>
      <c r="J29" s="34"/>
    </row>
    <row r="30" spans="1:10" s="67" customFormat="1">
      <c r="A30" s="95"/>
      <c r="B30" s="343" t="s">
        <v>18</v>
      </c>
      <c r="C30" s="343"/>
      <c r="D30" s="343"/>
      <c r="E30" s="343"/>
      <c r="F30" s="343"/>
      <c r="G30" s="343"/>
      <c r="H30" s="32"/>
      <c r="I30" s="33"/>
      <c r="J30" s="34"/>
    </row>
    <row r="31" spans="1:10" s="67" customFormat="1">
      <c r="A31" s="95">
        <v>8</v>
      </c>
      <c r="B31" s="343" t="s">
        <v>200</v>
      </c>
      <c r="C31" s="343"/>
      <c r="D31" s="343"/>
      <c r="E31" s="343"/>
      <c r="F31" s="343"/>
      <c r="G31" s="343"/>
      <c r="H31" s="50"/>
      <c r="I31" s="50"/>
      <c r="J31" s="50"/>
    </row>
    <row r="32" spans="1:10" s="67" customFormat="1"/>
    <row r="33" spans="1:10" s="67" customFormat="1">
      <c r="B33" s="31" t="s">
        <v>19</v>
      </c>
      <c r="C33" s="49"/>
      <c r="D33" s="49"/>
      <c r="E33" s="33"/>
      <c r="F33" s="33"/>
      <c r="G33" s="33"/>
      <c r="H33" s="32"/>
      <c r="I33" s="50"/>
      <c r="J33" s="34"/>
    </row>
    <row r="34" spans="1:10" s="67" customFormat="1">
      <c r="A34" s="57">
        <v>1</v>
      </c>
      <c r="B34" s="343" t="s">
        <v>194</v>
      </c>
      <c r="C34" s="345"/>
      <c r="D34" s="345"/>
      <c r="E34" s="345"/>
      <c r="F34" s="345"/>
      <c r="G34" s="345"/>
      <c r="H34" s="32"/>
      <c r="I34" s="50"/>
      <c r="J34" s="34"/>
    </row>
    <row r="35" spans="1:10" s="67" customFormat="1">
      <c r="A35" s="57">
        <v>2</v>
      </c>
      <c r="B35" s="343" t="s">
        <v>195</v>
      </c>
      <c r="C35" s="345"/>
      <c r="D35" s="345"/>
      <c r="E35" s="345"/>
      <c r="F35" s="345"/>
      <c r="G35" s="345"/>
      <c r="H35" s="49"/>
      <c r="I35" s="49"/>
      <c r="J35" s="34"/>
    </row>
    <row r="36" spans="1:10" s="67" customFormat="1">
      <c r="A36" s="57">
        <v>3</v>
      </c>
      <c r="B36" s="343" t="s">
        <v>20</v>
      </c>
      <c r="C36" s="345"/>
      <c r="D36" s="345"/>
      <c r="E36" s="345"/>
      <c r="F36" s="345"/>
      <c r="G36" s="345"/>
      <c r="J36" s="34"/>
    </row>
    <row r="37" spans="1:10" s="67" customFormat="1">
      <c r="A37" s="57">
        <v>4</v>
      </c>
      <c r="B37" s="343" t="s">
        <v>201</v>
      </c>
      <c r="C37" s="343"/>
      <c r="D37" s="343"/>
      <c r="E37" s="343"/>
      <c r="F37" s="343"/>
      <c r="G37" s="343"/>
      <c r="H37" s="32"/>
      <c r="I37" s="50"/>
      <c r="J37" s="34"/>
    </row>
    <row r="38" spans="1:10" s="67" customFormat="1">
      <c r="A38" s="57">
        <v>5</v>
      </c>
      <c r="B38" s="343" t="s">
        <v>202</v>
      </c>
      <c r="C38" s="345"/>
      <c r="D38" s="345"/>
      <c r="E38" s="345"/>
      <c r="F38" s="345"/>
      <c r="G38" s="345"/>
      <c r="H38" s="32"/>
      <c r="I38" s="50"/>
      <c r="J38" s="34"/>
    </row>
    <row r="39" spans="1:10" s="67" customFormat="1">
      <c r="A39" s="57">
        <v>6</v>
      </c>
      <c r="B39" s="343" t="s">
        <v>203</v>
      </c>
      <c r="C39" s="343"/>
      <c r="D39" s="343"/>
      <c r="E39" s="343"/>
      <c r="F39" s="343"/>
      <c r="G39" s="343"/>
      <c r="H39" s="49"/>
      <c r="I39" s="33"/>
      <c r="J39" s="34"/>
    </row>
    <row r="40" spans="1:10" s="67" customFormat="1">
      <c r="A40" s="57">
        <v>7</v>
      </c>
      <c r="B40" s="343" t="s">
        <v>204</v>
      </c>
      <c r="C40" s="343"/>
      <c r="D40" s="343"/>
      <c r="E40" s="343"/>
      <c r="F40" s="343"/>
      <c r="G40" s="343"/>
      <c r="H40" s="49"/>
      <c r="I40" s="33"/>
      <c r="J40" s="34"/>
    </row>
    <row r="41" spans="1:10" s="67" customFormat="1">
      <c r="A41" s="57">
        <v>8</v>
      </c>
      <c r="B41" s="343" t="s">
        <v>205</v>
      </c>
      <c r="C41" s="343"/>
      <c r="D41" s="343"/>
      <c r="E41" s="343"/>
      <c r="F41" s="343"/>
      <c r="G41" s="343"/>
      <c r="H41" s="49"/>
      <c r="I41" s="33"/>
      <c r="J41" s="34"/>
    </row>
    <row r="42" spans="1:10" s="67" customFormat="1">
      <c r="A42" s="57">
        <v>9</v>
      </c>
      <c r="B42" s="343" t="s">
        <v>206</v>
      </c>
      <c r="C42" s="343"/>
      <c r="D42" s="343"/>
      <c r="E42" s="343"/>
      <c r="F42" s="343"/>
      <c r="G42" s="343"/>
      <c r="H42" s="49"/>
      <c r="I42" s="49"/>
      <c r="J42" s="49"/>
    </row>
    <row r="43" spans="1:10" s="67" customFormat="1">
      <c r="A43" s="57">
        <v>10</v>
      </c>
      <c r="B43" s="343" t="s">
        <v>197</v>
      </c>
      <c r="C43" s="343"/>
      <c r="D43" s="343"/>
      <c r="E43" s="343"/>
      <c r="F43" s="343"/>
      <c r="G43" s="343"/>
      <c r="H43" s="49"/>
      <c r="I43" s="49"/>
      <c r="J43" s="34"/>
    </row>
    <row r="44" spans="1:10" s="67" customFormat="1">
      <c r="A44" s="57">
        <v>11</v>
      </c>
      <c r="B44" s="346" t="s">
        <v>207</v>
      </c>
      <c r="C44" s="346"/>
      <c r="D44" s="346"/>
      <c r="E44" s="346"/>
      <c r="F44" s="346"/>
      <c r="G44" s="346"/>
      <c r="H44" s="51"/>
      <c r="I44" s="51"/>
      <c r="J44" s="34"/>
    </row>
    <row r="45" spans="1:10" s="67" customFormat="1">
      <c r="A45" s="57">
        <v>12</v>
      </c>
      <c r="B45" s="343" t="s">
        <v>208</v>
      </c>
      <c r="C45" s="343"/>
      <c r="D45" s="343"/>
      <c r="E45" s="343"/>
      <c r="F45" s="343"/>
      <c r="G45" s="343"/>
      <c r="H45" s="49"/>
      <c r="I45" s="49"/>
      <c r="J45" s="34"/>
    </row>
    <row r="46" spans="1:10" s="67" customFormat="1"/>
    <row r="47" spans="1:10" s="67" customFormat="1"/>
    <row r="48" spans="1:10" s="67" customFormat="1">
      <c r="A48" s="6" t="s">
        <v>21</v>
      </c>
      <c r="B48" s="339" t="s">
        <v>22</v>
      </c>
      <c r="C48" s="340"/>
      <c r="D48" s="340"/>
      <c r="E48" s="340"/>
      <c r="F48" s="340"/>
      <c r="G48" s="340"/>
      <c r="H48" s="340"/>
      <c r="I48" s="340"/>
      <c r="J48" s="341"/>
    </row>
    <row r="49" spans="1:11" s="67" customFormat="1" ht="38.25">
      <c r="A49" s="27" t="s">
        <v>147</v>
      </c>
      <c r="B49" s="27" t="s">
        <v>0</v>
      </c>
      <c r="C49" s="27" t="s">
        <v>148</v>
      </c>
      <c r="D49" s="27" t="s">
        <v>149</v>
      </c>
      <c r="E49" s="27" t="s">
        <v>150</v>
      </c>
      <c r="F49" s="27" t="s">
        <v>106</v>
      </c>
      <c r="G49" s="27" t="s">
        <v>151</v>
      </c>
      <c r="H49" s="27" t="s">
        <v>152</v>
      </c>
      <c r="I49" s="40" t="s">
        <v>153</v>
      </c>
      <c r="J49" s="42" t="s">
        <v>1</v>
      </c>
    </row>
    <row r="50" spans="1:11" s="67" customFormat="1">
      <c r="A50" s="25" t="s">
        <v>154</v>
      </c>
      <c r="B50" s="25" t="s">
        <v>155</v>
      </c>
      <c r="C50" s="25" t="s">
        <v>156</v>
      </c>
      <c r="D50" s="25" t="s">
        <v>157</v>
      </c>
      <c r="E50" s="25" t="s">
        <v>158</v>
      </c>
      <c r="F50" s="25" t="s">
        <v>190</v>
      </c>
      <c r="G50" s="25" t="s">
        <v>191</v>
      </c>
      <c r="H50" s="25" t="s">
        <v>192</v>
      </c>
      <c r="I50" s="41" t="s">
        <v>193</v>
      </c>
      <c r="J50" s="43"/>
    </row>
    <row r="51" spans="1:11" s="67" customFormat="1" ht="25.5">
      <c r="A51" s="7" t="s">
        <v>12</v>
      </c>
      <c r="B51" s="8" t="s">
        <v>23</v>
      </c>
      <c r="C51" s="9" t="s">
        <v>5</v>
      </c>
      <c r="D51" s="9">
        <v>10</v>
      </c>
      <c r="E51" s="10"/>
      <c r="F51" s="88">
        <f t="shared" ref="F51:F53" si="0">ROUND(D51*E51,2)</f>
        <v>0</v>
      </c>
      <c r="G51" s="196"/>
      <c r="H51" s="89">
        <f t="shared" ref="H51:H53" si="1">ROUND(E51+E51*G51,2)</f>
        <v>0</v>
      </c>
      <c r="I51" s="90">
        <f t="shared" ref="I51:I53" si="2">ROUND(D51*H51,2)</f>
        <v>0</v>
      </c>
      <c r="J51" s="105"/>
    </row>
    <row r="52" spans="1:11" s="67" customFormat="1" ht="25.5">
      <c r="A52" s="3" t="s">
        <v>14</v>
      </c>
      <c r="B52" s="52" t="s">
        <v>24</v>
      </c>
      <c r="C52" s="53" t="s">
        <v>5</v>
      </c>
      <c r="D52" s="53">
        <v>5</v>
      </c>
      <c r="E52" s="10"/>
      <c r="F52" s="97">
        <f t="shared" si="0"/>
        <v>0</v>
      </c>
      <c r="G52" s="198"/>
      <c r="H52" s="98">
        <f t="shared" si="1"/>
        <v>0</v>
      </c>
      <c r="I52" s="99">
        <f t="shared" si="2"/>
        <v>0</v>
      </c>
      <c r="J52" s="106"/>
    </row>
    <row r="53" spans="1:11" s="67" customFormat="1" ht="38.25">
      <c r="A53" s="71" t="s">
        <v>25</v>
      </c>
      <c r="B53" s="72" t="s">
        <v>26</v>
      </c>
      <c r="C53" s="73" t="s">
        <v>5</v>
      </c>
      <c r="D53" s="73">
        <v>5</v>
      </c>
      <c r="E53" s="200"/>
      <c r="F53" s="107">
        <f t="shared" si="0"/>
        <v>0</v>
      </c>
      <c r="G53" s="199"/>
      <c r="H53" s="108">
        <f t="shared" si="1"/>
        <v>0</v>
      </c>
      <c r="I53" s="109">
        <f t="shared" si="2"/>
        <v>0</v>
      </c>
      <c r="J53" s="110"/>
    </row>
    <row r="54" spans="1:11" s="67" customFormat="1">
      <c r="A54" s="44"/>
      <c r="B54" s="56"/>
      <c r="C54" s="57"/>
      <c r="D54" s="57"/>
      <c r="E54" s="87" t="s">
        <v>101</v>
      </c>
      <c r="F54" s="76">
        <f>SUM(F51:F53)</f>
        <v>0</v>
      </c>
      <c r="G54" s="75"/>
      <c r="H54" s="74"/>
      <c r="I54" s="111">
        <f>SUM(I51:I53)</f>
        <v>0</v>
      </c>
      <c r="J54" s="112"/>
    </row>
    <row r="55" spans="1:11" s="67" customFormat="1">
      <c r="A55" s="44"/>
      <c r="B55" s="31" t="s">
        <v>7</v>
      </c>
      <c r="C55" s="57"/>
      <c r="D55" s="57"/>
      <c r="E55" s="59"/>
      <c r="F55" s="59"/>
      <c r="G55" s="59"/>
      <c r="H55" s="60"/>
      <c r="I55" s="59"/>
      <c r="J55" s="113"/>
      <c r="K55" s="112"/>
    </row>
    <row r="56" spans="1:11" s="67" customFormat="1">
      <c r="A56" s="44"/>
      <c r="B56" s="336" t="s">
        <v>27</v>
      </c>
      <c r="C56" s="336"/>
      <c r="D56" s="336"/>
      <c r="E56" s="336"/>
      <c r="F56" s="336"/>
      <c r="G56" s="336"/>
      <c r="H56" s="336"/>
      <c r="I56" s="336"/>
      <c r="J56" s="336"/>
      <c r="K56" s="112"/>
    </row>
    <row r="57" spans="1:11" s="67" customFormat="1">
      <c r="A57" s="95">
        <v>1</v>
      </c>
      <c r="B57" s="338" t="s">
        <v>210</v>
      </c>
      <c r="C57" s="338"/>
      <c r="D57" s="338"/>
      <c r="E57" s="338"/>
      <c r="F57" s="338"/>
      <c r="G57" s="338"/>
      <c r="H57" s="338"/>
      <c r="I57" s="338"/>
      <c r="J57" s="338"/>
      <c r="K57" s="112"/>
    </row>
    <row r="58" spans="1:11" s="67" customFormat="1">
      <c r="A58" s="95">
        <v>2</v>
      </c>
      <c r="B58" s="338" t="s">
        <v>211</v>
      </c>
      <c r="C58" s="338"/>
      <c r="D58" s="338"/>
      <c r="E58" s="338"/>
      <c r="F58" s="338"/>
      <c r="G58" s="338"/>
      <c r="H58" s="338"/>
      <c r="I58" s="338"/>
      <c r="J58" s="338"/>
      <c r="K58" s="44"/>
    </row>
    <row r="59" spans="1:11" s="67" customFormat="1">
      <c r="A59" s="95">
        <v>3</v>
      </c>
      <c r="B59" s="337" t="s">
        <v>212</v>
      </c>
      <c r="C59" s="337"/>
      <c r="D59" s="337"/>
      <c r="E59" s="337"/>
      <c r="F59" s="337"/>
      <c r="G59" s="337"/>
      <c r="H59" s="337"/>
      <c r="I59" s="337"/>
      <c r="J59" s="337"/>
      <c r="K59" s="44"/>
    </row>
    <row r="60" spans="1:11" s="67" customFormat="1">
      <c r="A60" s="95">
        <v>4</v>
      </c>
      <c r="B60" s="338" t="s">
        <v>213</v>
      </c>
      <c r="C60" s="338"/>
      <c r="D60" s="338"/>
      <c r="E60" s="338"/>
      <c r="F60" s="338"/>
      <c r="G60" s="338"/>
      <c r="H60" s="338"/>
      <c r="I60" s="338"/>
      <c r="J60" s="338"/>
      <c r="K60" s="44"/>
    </row>
    <row r="61" spans="1:11" s="67" customFormat="1">
      <c r="A61" s="44"/>
      <c r="B61" s="36"/>
      <c r="C61" s="36"/>
      <c r="D61" s="36"/>
      <c r="E61" s="36"/>
      <c r="F61" s="36"/>
      <c r="G61" s="36"/>
      <c r="H61" s="36"/>
      <c r="I61" s="36"/>
      <c r="J61" s="36"/>
      <c r="K61" s="44"/>
    </row>
    <row r="62" spans="1:11" s="67" customFormat="1">
      <c r="A62" s="44"/>
      <c r="B62" s="36"/>
      <c r="C62" s="36"/>
      <c r="D62" s="36"/>
      <c r="E62" s="36"/>
      <c r="F62" s="36"/>
      <c r="G62" s="36"/>
      <c r="H62" s="36"/>
      <c r="I62" s="36"/>
      <c r="J62" s="36"/>
      <c r="K62" s="44"/>
    </row>
    <row r="63" spans="1:11" s="67" customFormat="1">
      <c r="A63" s="85" t="s">
        <v>28</v>
      </c>
      <c r="B63" s="335" t="s">
        <v>29</v>
      </c>
      <c r="C63" s="335"/>
      <c r="D63" s="335"/>
      <c r="E63" s="335"/>
      <c r="F63" s="335"/>
      <c r="G63" s="335"/>
      <c r="H63" s="335"/>
      <c r="I63" s="335"/>
      <c r="J63" s="335"/>
      <c r="K63" s="44"/>
    </row>
    <row r="64" spans="1:11" s="67" customFormat="1" ht="38.25">
      <c r="A64" s="77" t="s">
        <v>147</v>
      </c>
      <c r="B64" s="77" t="s">
        <v>0</v>
      </c>
      <c r="C64" s="77" t="s">
        <v>148</v>
      </c>
      <c r="D64" s="77" t="s">
        <v>149</v>
      </c>
      <c r="E64" s="77" t="s">
        <v>150</v>
      </c>
      <c r="F64" s="77" t="s">
        <v>106</v>
      </c>
      <c r="G64" s="77" t="s">
        <v>151</v>
      </c>
      <c r="H64" s="77" t="s">
        <v>152</v>
      </c>
      <c r="I64" s="77" t="s">
        <v>153</v>
      </c>
      <c r="J64" s="77" t="s">
        <v>1</v>
      </c>
    </row>
    <row r="65" spans="1:10" s="67" customFormat="1">
      <c r="A65" s="78" t="s">
        <v>154</v>
      </c>
      <c r="B65" s="78" t="s">
        <v>155</v>
      </c>
      <c r="C65" s="78" t="s">
        <v>156</v>
      </c>
      <c r="D65" s="78" t="s">
        <v>157</v>
      </c>
      <c r="E65" s="78" t="s">
        <v>158</v>
      </c>
      <c r="F65" s="78" t="s">
        <v>190</v>
      </c>
      <c r="G65" s="78" t="s">
        <v>191</v>
      </c>
      <c r="H65" s="78" t="s">
        <v>192</v>
      </c>
      <c r="I65" s="78" t="s">
        <v>193</v>
      </c>
      <c r="J65" s="78"/>
    </row>
    <row r="66" spans="1:10" s="67" customFormat="1" ht="25.5">
      <c r="A66" s="12" t="s">
        <v>12</v>
      </c>
      <c r="B66" s="114" t="s">
        <v>30</v>
      </c>
      <c r="C66" s="12" t="s">
        <v>31</v>
      </c>
      <c r="D66" s="192">
        <v>15</v>
      </c>
      <c r="E66" s="4"/>
      <c r="F66" s="115">
        <f t="shared" ref="F66:F80" si="3">ROUND(D66*E66,2)</f>
        <v>0</v>
      </c>
      <c r="G66" s="202"/>
      <c r="H66" s="116">
        <f t="shared" ref="H66:H80" si="4">ROUND(E66+E66*G66,2)</f>
        <v>0</v>
      </c>
      <c r="I66" s="117">
        <f t="shared" ref="I66:I80" si="5">ROUND(D66*H66,2)</f>
        <v>0</v>
      </c>
      <c r="J66" s="118"/>
    </row>
    <row r="67" spans="1:10" s="67" customFormat="1" ht="25.5">
      <c r="A67" s="7">
        <v>2</v>
      </c>
      <c r="B67" s="119" t="s">
        <v>32</v>
      </c>
      <c r="C67" s="11" t="s">
        <v>31</v>
      </c>
      <c r="D67" s="193">
        <v>5</v>
      </c>
      <c r="E67" s="201"/>
      <c r="F67" s="88">
        <f t="shared" si="3"/>
        <v>0</v>
      </c>
      <c r="G67" s="202"/>
      <c r="H67" s="89">
        <f t="shared" si="4"/>
        <v>0</v>
      </c>
      <c r="I67" s="90">
        <f t="shared" si="5"/>
        <v>0</v>
      </c>
      <c r="J67" s="120"/>
    </row>
    <row r="68" spans="1:10" s="67" customFormat="1" ht="25.5">
      <c r="A68" s="37" t="s">
        <v>25</v>
      </c>
      <c r="B68" s="121" t="s">
        <v>33</v>
      </c>
      <c r="C68" s="13" t="s">
        <v>31</v>
      </c>
      <c r="D68" s="192">
        <v>5</v>
      </c>
      <c r="E68" s="4"/>
      <c r="F68" s="88">
        <f t="shared" si="3"/>
        <v>0</v>
      </c>
      <c r="G68" s="202"/>
      <c r="H68" s="89">
        <f t="shared" si="4"/>
        <v>0</v>
      </c>
      <c r="I68" s="90">
        <f t="shared" si="5"/>
        <v>0</v>
      </c>
      <c r="J68" s="120"/>
    </row>
    <row r="69" spans="1:10" s="67" customFormat="1" ht="76.5">
      <c r="A69" s="37">
        <v>4</v>
      </c>
      <c r="B69" s="122" t="s">
        <v>34</v>
      </c>
      <c r="C69" s="13" t="s">
        <v>31</v>
      </c>
      <c r="D69" s="194">
        <v>15</v>
      </c>
      <c r="E69" s="4"/>
      <c r="F69" s="88">
        <f t="shared" si="3"/>
        <v>0</v>
      </c>
      <c r="G69" s="202"/>
      <c r="H69" s="89">
        <f t="shared" si="4"/>
        <v>0</v>
      </c>
      <c r="I69" s="90">
        <f t="shared" si="5"/>
        <v>0</v>
      </c>
      <c r="J69" s="120"/>
    </row>
    <row r="70" spans="1:10" s="67" customFormat="1" ht="51">
      <c r="A70" s="37">
        <v>5</v>
      </c>
      <c r="B70" s="122" t="s">
        <v>35</v>
      </c>
      <c r="C70" s="13" t="s">
        <v>31</v>
      </c>
      <c r="D70" s="192">
        <v>5</v>
      </c>
      <c r="E70" s="4"/>
      <c r="F70" s="88">
        <f t="shared" si="3"/>
        <v>0</v>
      </c>
      <c r="G70" s="202"/>
      <c r="H70" s="89">
        <f t="shared" si="4"/>
        <v>0</v>
      </c>
      <c r="I70" s="109">
        <f t="shared" si="5"/>
        <v>0</v>
      </c>
      <c r="J70" s="138"/>
    </row>
    <row r="71" spans="1:10" s="67" customFormat="1" ht="51">
      <c r="A71" s="7">
        <v>6</v>
      </c>
      <c r="B71" s="122" t="s">
        <v>36</v>
      </c>
      <c r="C71" s="13" t="s">
        <v>31</v>
      </c>
      <c r="D71" s="192">
        <v>5</v>
      </c>
      <c r="E71" s="4"/>
      <c r="F71" s="88">
        <f t="shared" si="3"/>
        <v>0</v>
      </c>
      <c r="G71" s="202"/>
      <c r="H71" s="89">
        <f t="shared" si="4"/>
        <v>0</v>
      </c>
      <c r="I71" s="191">
        <f t="shared" si="5"/>
        <v>0</v>
      </c>
      <c r="J71" s="138"/>
    </row>
    <row r="72" spans="1:10" s="67" customFormat="1" ht="25.5">
      <c r="A72" s="37">
        <v>7</v>
      </c>
      <c r="B72" s="122" t="s">
        <v>37</v>
      </c>
      <c r="C72" s="13" t="s">
        <v>31</v>
      </c>
      <c r="D72" s="192">
        <v>10</v>
      </c>
      <c r="E72" s="4"/>
      <c r="F72" s="88">
        <f t="shared" si="3"/>
        <v>0</v>
      </c>
      <c r="G72" s="202"/>
      <c r="H72" s="89">
        <f t="shared" si="4"/>
        <v>0</v>
      </c>
      <c r="I72" s="109">
        <f t="shared" si="5"/>
        <v>0</v>
      </c>
      <c r="J72" s="138"/>
    </row>
    <row r="73" spans="1:10" s="67" customFormat="1" ht="25.5">
      <c r="A73" s="7">
        <v>8</v>
      </c>
      <c r="B73" s="122" t="s">
        <v>38</v>
      </c>
      <c r="C73" s="13" t="s">
        <v>31</v>
      </c>
      <c r="D73" s="192">
        <v>10</v>
      </c>
      <c r="E73" s="4"/>
      <c r="F73" s="88">
        <f t="shared" si="3"/>
        <v>0</v>
      </c>
      <c r="G73" s="202"/>
      <c r="H73" s="89">
        <f t="shared" si="4"/>
        <v>0</v>
      </c>
      <c r="I73" s="90">
        <f t="shared" si="5"/>
        <v>0</v>
      </c>
      <c r="J73" s="120"/>
    </row>
    <row r="74" spans="1:10" s="67" customFormat="1" ht="25.5">
      <c r="A74" s="37">
        <v>9</v>
      </c>
      <c r="B74" s="122" t="s">
        <v>39</v>
      </c>
      <c r="C74" s="13" t="s">
        <v>31</v>
      </c>
      <c r="D74" s="192">
        <v>10</v>
      </c>
      <c r="E74" s="4"/>
      <c r="F74" s="88">
        <f t="shared" si="3"/>
        <v>0</v>
      </c>
      <c r="G74" s="203"/>
      <c r="H74" s="89">
        <f t="shared" si="4"/>
        <v>0</v>
      </c>
      <c r="I74" s="90">
        <f t="shared" si="5"/>
        <v>0</v>
      </c>
      <c r="J74" s="120"/>
    </row>
    <row r="75" spans="1:10" s="67" customFormat="1">
      <c r="A75" s="37">
        <v>10</v>
      </c>
      <c r="B75" s="122" t="s">
        <v>40</v>
      </c>
      <c r="C75" s="13" t="s">
        <v>31</v>
      </c>
      <c r="D75" s="192">
        <v>5</v>
      </c>
      <c r="E75" s="4"/>
      <c r="F75" s="88">
        <f t="shared" si="3"/>
        <v>0</v>
      </c>
      <c r="G75" s="203"/>
      <c r="H75" s="89">
        <f t="shared" si="4"/>
        <v>0</v>
      </c>
      <c r="I75" s="90">
        <f t="shared" si="5"/>
        <v>0</v>
      </c>
      <c r="J75" s="120"/>
    </row>
    <row r="76" spans="1:10" s="67" customFormat="1" ht="38.25">
      <c r="A76" s="37">
        <v>11</v>
      </c>
      <c r="B76" s="122" t="s">
        <v>41</v>
      </c>
      <c r="C76" s="13" t="s">
        <v>31</v>
      </c>
      <c r="D76" s="192">
        <v>4</v>
      </c>
      <c r="E76" s="4"/>
      <c r="F76" s="88">
        <f t="shared" si="3"/>
        <v>0</v>
      </c>
      <c r="G76" s="203"/>
      <c r="H76" s="89">
        <f t="shared" si="4"/>
        <v>0</v>
      </c>
      <c r="I76" s="90">
        <f t="shared" si="5"/>
        <v>0</v>
      </c>
      <c r="J76" s="120"/>
    </row>
    <row r="77" spans="1:10" s="67" customFormat="1" ht="25.5">
      <c r="A77" s="37">
        <v>12</v>
      </c>
      <c r="B77" s="122" t="s">
        <v>42</v>
      </c>
      <c r="C77" s="13" t="s">
        <v>31</v>
      </c>
      <c r="D77" s="192">
        <v>2</v>
      </c>
      <c r="E77" s="4"/>
      <c r="F77" s="88">
        <f t="shared" si="3"/>
        <v>0</v>
      </c>
      <c r="G77" s="203"/>
      <c r="H77" s="89">
        <f t="shared" si="4"/>
        <v>0</v>
      </c>
      <c r="I77" s="90">
        <f t="shared" si="5"/>
        <v>0</v>
      </c>
      <c r="J77" s="120"/>
    </row>
    <row r="78" spans="1:10" s="67" customFormat="1" ht="25.5">
      <c r="A78" s="37">
        <v>13</v>
      </c>
      <c r="B78" s="122" t="s">
        <v>43</v>
      </c>
      <c r="C78" s="13" t="s">
        <v>31</v>
      </c>
      <c r="D78" s="192">
        <v>5</v>
      </c>
      <c r="E78" s="4"/>
      <c r="F78" s="88">
        <f t="shared" si="3"/>
        <v>0</v>
      </c>
      <c r="G78" s="203"/>
      <c r="H78" s="89">
        <f t="shared" si="4"/>
        <v>0</v>
      </c>
      <c r="I78" s="90">
        <f t="shared" si="5"/>
        <v>0</v>
      </c>
      <c r="J78" s="120"/>
    </row>
    <row r="79" spans="1:10" s="67" customFormat="1" ht="51">
      <c r="A79" s="38">
        <v>14</v>
      </c>
      <c r="B79" s="123" t="s">
        <v>44</v>
      </c>
      <c r="C79" s="62" t="s">
        <v>31</v>
      </c>
      <c r="D79" s="192">
        <v>5</v>
      </c>
      <c r="E79" s="4"/>
      <c r="F79" s="97">
        <f t="shared" si="3"/>
        <v>0</v>
      </c>
      <c r="G79" s="203"/>
      <c r="H79" s="98">
        <f t="shared" si="4"/>
        <v>0</v>
      </c>
      <c r="I79" s="99">
        <f t="shared" si="5"/>
        <v>0</v>
      </c>
      <c r="J79" s="124"/>
    </row>
    <row r="80" spans="1:10" s="67" customFormat="1" ht="63.75">
      <c r="A80" s="71">
        <v>15</v>
      </c>
      <c r="B80" s="125" t="s">
        <v>249</v>
      </c>
      <c r="C80" s="71" t="s">
        <v>31</v>
      </c>
      <c r="D80" s="192">
        <v>5</v>
      </c>
      <c r="E80" s="4"/>
      <c r="F80" s="107">
        <f t="shared" si="3"/>
        <v>0</v>
      </c>
      <c r="G80" s="210"/>
      <c r="H80" s="108">
        <f t="shared" si="4"/>
        <v>0</v>
      </c>
      <c r="I80" s="109">
        <f t="shared" si="5"/>
        <v>0</v>
      </c>
      <c r="J80" s="126"/>
    </row>
    <row r="81" spans="1:10" s="67" customFormat="1">
      <c r="A81" s="44"/>
      <c r="B81" s="49"/>
      <c r="C81" s="44"/>
      <c r="D81" s="44"/>
      <c r="E81" s="69" t="s">
        <v>101</v>
      </c>
      <c r="F81" s="107">
        <f>SUM(F66:F80)</f>
        <v>0</v>
      </c>
      <c r="G81" s="127"/>
      <c r="H81" s="128"/>
      <c r="I81" s="129">
        <f>SUM(I66:I80)</f>
        <v>0</v>
      </c>
      <c r="J81" s="130"/>
    </row>
    <row r="82" spans="1:10" s="67" customFormat="1">
      <c r="B82" s="336"/>
      <c r="C82" s="336"/>
      <c r="D82" s="336"/>
      <c r="E82" s="336"/>
      <c r="F82" s="336"/>
      <c r="G82" s="336"/>
      <c r="H82" s="336"/>
      <c r="I82" s="33"/>
      <c r="J82" s="34"/>
    </row>
    <row r="83" spans="1:10" s="67" customFormat="1" ht="15" customHeight="1">
      <c r="A83" s="336" t="s">
        <v>45</v>
      </c>
      <c r="B83" s="336"/>
      <c r="C83" s="336"/>
      <c r="D83" s="336"/>
      <c r="E83" s="336"/>
      <c r="F83" s="336"/>
      <c r="G83" s="336"/>
      <c r="H83" s="92"/>
      <c r="I83" s="92"/>
      <c r="J83" s="92"/>
    </row>
    <row r="84" spans="1:10" s="67" customFormat="1" ht="15" customHeight="1">
      <c r="A84" s="95">
        <v>1</v>
      </c>
      <c r="B84" s="337" t="s">
        <v>214</v>
      </c>
      <c r="C84" s="337"/>
      <c r="D84" s="337"/>
      <c r="E84" s="337"/>
      <c r="F84" s="337"/>
      <c r="G84" s="337"/>
      <c r="H84" s="337"/>
      <c r="I84" s="337"/>
      <c r="J84" s="337"/>
    </row>
    <row r="85" spans="1:10" s="67" customFormat="1" ht="18" customHeight="1">
      <c r="A85" s="95">
        <v>2</v>
      </c>
      <c r="B85" s="338" t="s">
        <v>215</v>
      </c>
      <c r="C85" s="338"/>
      <c r="D85" s="338"/>
      <c r="E85" s="338"/>
      <c r="F85" s="338"/>
      <c r="G85" s="338"/>
      <c r="H85" s="338"/>
      <c r="I85" s="338"/>
      <c r="J85" s="338"/>
    </row>
    <row r="86" spans="1:10" s="67" customFormat="1" ht="66" customHeight="1">
      <c r="A86" s="95">
        <v>3</v>
      </c>
      <c r="B86" s="338" t="s">
        <v>216</v>
      </c>
      <c r="C86" s="338"/>
      <c r="D86" s="338"/>
      <c r="E86" s="338"/>
      <c r="F86" s="338"/>
      <c r="G86" s="338"/>
      <c r="H86" s="338"/>
      <c r="I86" s="338"/>
      <c r="J86" s="338"/>
    </row>
    <row r="87" spans="1:10" s="67" customFormat="1" ht="15" customHeight="1">
      <c r="A87" s="95">
        <v>4</v>
      </c>
      <c r="B87" s="338" t="s">
        <v>217</v>
      </c>
      <c r="C87" s="338"/>
      <c r="D87" s="338"/>
      <c r="E87" s="338"/>
      <c r="F87" s="338"/>
      <c r="G87" s="338"/>
      <c r="H87" s="338"/>
      <c r="I87" s="338"/>
      <c r="J87" s="338"/>
    </row>
    <row r="88" spans="1:10" s="67" customFormat="1"/>
    <row r="89" spans="1:10" s="67" customFormat="1"/>
    <row r="90" spans="1:10" s="67" customFormat="1">
      <c r="A90" s="68" t="s">
        <v>47</v>
      </c>
      <c r="B90" s="335" t="s">
        <v>48</v>
      </c>
      <c r="C90" s="335"/>
      <c r="D90" s="335"/>
      <c r="E90" s="335"/>
      <c r="F90" s="335"/>
      <c r="G90" s="335"/>
      <c r="H90" s="335"/>
      <c r="I90" s="335"/>
      <c r="J90" s="335"/>
    </row>
    <row r="91" spans="1:10" s="67" customFormat="1" ht="38.25">
      <c r="A91" s="54" t="s">
        <v>147</v>
      </c>
      <c r="B91" s="54" t="s">
        <v>0</v>
      </c>
      <c r="C91" s="54" t="s">
        <v>148</v>
      </c>
      <c r="D91" s="54" t="s">
        <v>149</v>
      </c>
      <c r="E91" s="54" t="s">
        <v>150</v>
      </c>
      <c r="F91" s="54" t="s">
        <v>106</v>
      </c>
      <c r="G91" s="54" t="s">
        <v>151</v>
      </c>
      <c r="H91" s="54" t="s">
        <v>152</v>
      </c>
      <c r="I91" s="55" t="s">
        <v>153</v>
      </c>
      <c r="J91" s="54" t="s">
        <v>1</v>
      </c>
    </row>
    <row r="92" spans="1:10" s="67" customFormat="1">
      <c r="A92" s="25" t="s">
        <v>154</v>
      </c>
      <c r="B92" s="25" t="s">
        <v>155</v>
      </c>
      <c r="C92" s="25" t="s">
        <v>156</v>
      </c>
      <c r="D92" s="25" t="s">
        <v>157</v>
      </c>
      <c r="E92" s="25" t="s">
        <v>158</v>
      </c>
      <c r="F92" s="25" t="s">
        <v>190</v>
      </c>
      <c r="G92" s="25" t="s">
        <v>191</v>
      </c>
      <c r="H92" s="25" t="s">
        <v>192</v>
      </c>
      <c r="I92" s="41" t="s">
        <v>193</v>
      </c>
      <c r="J92" s="43"/>
    </row>
    <row r="93" spans="1:10" s="67" customFormat="1" ht="38.25">
      <c r="A93" s="37">
        <v>1</v>
      </c>
      <c r="B93" s="8" t="s">
        <v>49</v>
      </c>
      <c r="C93" s="13" t="s">
        <v>31</v>
      </c>
      <c r="D93" s="192">
        <v>2</v>
      </c>
      <c r="E93" s="4"/>
      <c r="F93" s="88">
        <f t="shared" ref="F93:F95" si="6">ROUND(D93*E93,2)</f>
        <v>0</v>
      </c>
      <c r="G93" s="202"/>
      <c r="H93" s="89">
        <f t="shared" ref="H93:H95" si="7">ROUND(E93+E93*G93,2)</f>
        <v>0</v>
      </c>
      <c r="I93" s="109">
        <f t="shared" ref="I93:I95" si="8">ROUND(D93*H93,2)</f>
        <v>0</v>
      </c>
      <c r="J93" s="138"/>
    </row>
    <row r="94" spans="1:10" s="67" customFormat="1" ht="38.25">
      <c r="A94" s="3">
        <v>2</v>
      </c>
      <c r="B94" s="52" t="s">
        <v>50</v>
      </c>
      <c r="C94" s="62" t="s">
        <v>31</v>
      </c>
      <c r="D94" s="192">
        <v>2</v>
      </c>
      <c r="E94" s="4"/>
      <c r="F94" s="97">
        <f t="shared" si="6"/>
        <v>0</v>
      </c>
      <c r="G94" s="202"/>
      <c r="H94" s="98">
        <f t="shared" si="7"/>
        <v>0</v>
      </c>
      <c r="I94" s="99">
        <f t="shared" si="8"/>
        <v>0</v>
      </c>
      <c r="J94" s="124"/>
    </row>
    <row r="95" spans="1:10" s="67" customFormat="1" ht="38.25">
      <c r="A95" s="71">
        <v>3</v>
      </c>
      <c r="B95" s="72" t="s">
        <v>51</v>
      </c>
      <c r="C95" s="71" t="s">
        <v>31</v>
      </c>
      <c r="D95" s="192">
        <v>2</v>
      </c>
      <c r="E95" s="4"/>
      <c r="F95" s="107">
        <f t="shared" si="6"/>
        <v>0</v>
      </c>
      <c r="G95" s="202"/>
      <c r="H95" s="108">
        <f t="shared" si="7"/>
        <v>0</v>
      </c>
      <c r="I95" s="109">
        <f t="shared" si="8"/>
        <v>0</v>
      </c>
      <c r="J95" s="126"/>
    </row>
    <row r="96" spans="1:10" s="67" customFormat="1">
      <c r="A96" s="44"/>
      <c r="C96" s="83"/>
      <c r="D96" s="83"/>
      <c r="E96" s="87" t="s">
        <v>101</v>
      </c>
      <c r="F96" s="76">
        <f>SUM(F93:F95)</f>
        <v>0</v>
      </c>
      <c r="G96" s="94"/>
      <c r="H96" s="82"/>
      <c r="I96" s="76">
        <f>SUM(I93:I95)</f>
        <v>0</v>
      </c>
      <c r="J96" s="63"/>
    </row>
    <row r="97" spans="1:11" s="67" customFormat="1">
      <c r="A97" s="44"/>
      <c r="C97" s="64"/>
      <c r="D97" s="64"/>
      <c r="E97" s="64"/>
      <c r="F97" s="64"/>
      <c r="G97" s="65"/>
      <c r="H97" s="66"/>
      <c r="I97" s="65"/>
      <c r="J97" s="63"/>
    </row>
    <row r="98" spans="1:11" s="67" customFormat="1">
      <c r="B98" s="31" t="s">
        <v>7</v>
      </c>
      <c r="C98" s="64"/>
      <c r="D98" s="64"/>
      <c r="E98" s="64"/>
      <c r="F98" s="64"/>
      <c r="G98" s="65"/>
      <c r="H98" s="66"/>
      <c r="I98" s="65"/>
      <c r="J98" s="63"/>
    </row>
    <row r="99" spans="1:11" s="67" customFormat="1">
      <c r="B99" s="336" t="s">
        <v>52</v>
      </c>
      <c r="C99" s="336"/>
      <c r="D99" s="336"/>
      <c r="E99" s="336"/>
      <c r="F99" s="336"/>
      <c r="G99" s="336"/>
      <c r="H99" s="336"/>
      <c r="I99" s="33"/>
      <c r="J99" s="34"/>
    </row>
    <row r="100" spans="1:11" s="67" customFormat="1">
      <c r="A100" s="95">
        <v>1</v>
      </c>
      <c r="B100" s="337" t="s">
        <v>214</v>
      </c>
      <c r="C100" s="337"/>
      <c r="D100" s="337"/>
      <c r="E100" s="337"/>
      <c r="F100" s="337"/>
      <c r="G100" s="337"/>
      <c r="H100" s="337"/>
      <c r="I100" s="337"/>
      <c r="J100" s="34"/>
    </row>
    <row r="101" spans="1:11" s="67" customFormat="1">
      <c r="A101" s="95">
        <v>2</v>
      </c>
      <c r="B101" s="338" t="s">
        <v>215</v>
      </c>
      <c r="C101" s="338"/>
      <c r="D101" s="338"/>
      <c r="E101" s="338"/>
      <c r="F101" s="338"/>
      <c r="G101" s="338"/>
      <c r="H101" s="338"/>
      <c r="I101" s="33"/>
      <c r="J101" s="34"/>
    </row>
    <row r="102" spans="1:11" s="67" customFormat="1" ht="61.5" customHeight="1">
      <c r="A102" s="95">
        <v>3</v>
      </c>
      <c r="B102" s="342" t="s">
        <v>216</v>
      </c>
      <c r="C102" s="342"/>
      <c r="D102" s="342"/>
      <c r="E102" s="342"/>
      <c r="F102" s="342"/>
      <c r="G102" s="342"/>
      <c r="H102" s="342"/>
      <c r="I102" s="342"/>
      <c r="J102" s="342"/>
      <c r="K102" s="342"/>
    </row>
    <row r="103" spans="1:11" s="67" customFormat="1">
      <c r="A103" s="95">
        <v>4</v>
      </c>
      <c r="B103" s="338" t="s">
        <v>217</v>
      </c>
      <c r="C103" s="338"/>
      <c r="D103" s="338"/>
      <c r="E103" s="338"/>
      <c r="F103" s="338"/>
      <c r="G103" s="338"/>
      <c r="H103" s="338"/>
      <c r="I103" s="338"/>
      <c r="J103" s="338"/>
    </row>
    <row r="104" spans="1:11" s="67" customFormat="1">
      <c r="B104" s="36"/>
      <c r="C104" s="36"/>
      <c r="D104" s="36"/>
      <c r="E104" s="36"/>
      <c r="F104" s="36"/>
      <c r="G104" s="36"/>
      <c r="H104" s="36"/>
      <c r="I104" s="36"/>
      <c r="J104" s="36"/>
    </row>
    <row r="105" spans="1:11" s="67" customFormat="1">
      <c r="B105" s="36"/>
      <c r="C105" s="36"/>
      <c r="D105" s="36"/>
      <c r="E105" s="36"/>
      <c r="F105" s="36"/>
      <c r="G105" s="36"/>
      <c r="H105" s="36"/>
      <c r="I105" s="36"/>
      <c r="J105" s="36"/>
    </row>
    <row r="106" spans="1:11" s="67" customFormat="1">
      <c r="A106" s="68" t="s">
        <v>97</v>
      </c>
      <c r="B106" s="328" t="s">
        <v>98</v>
      </c>
      <c r="C106" s="329"/>
      <c r="D106" s="329"/>
      <c r="E106" s="329"/>
      <c r="F106" s="329"/>
      <c r="G106" s="329"/>
      <c r="H106" s="329"/>
      <c r="I106" s="329"/>
      <c r="J106" s="330"/>
    </row>
    <row r="107" spans="1:11" s="67" customFormat="1" ht="38.25">
      <c r="A107" s="54" t="s">
        <v>147</v>
      </c>
      <c r="B107" s="54" t="s">
        <v>0</v>
      </c>
      <c r="C107" s="54" t="s">
        <v>148</v>
      </c>
      <c r="D107" s="54" t="s">
        <v>149</v>
      </c>
      <c r="E107" s="54" t="s">
        <v>150</v>
      </c>
      <c r="F107" s="54" t="s">
        <v>106</v>
      </c>
      <c r="G107" s="54" t="s">
        <v>151</v>
      </c>
      <c r="H107" s="54" t="s">
        <v>152</v>
      </c>
      <c r="I107" s="55" t="s">
        <v>153</v>
      </c>
      <c r="J107" s="54" t="s">
        <v>1</v>
      </c>
    </row>
    <row r="108" spans="1:11" s="67" customFormat="1">
      <c r="A108" s="25" t="s">
        <v>154</v>
      </c>
      <c r="B108" s="25" t="s">
        <v>155</v>
      </c>
      <c r="C108" s="25" t="s">
        <v>156</v>
      </c>
      <c r="D108" s="25" t="s">
        <v>157</v>
      </c>
      <c r="E108" s="25" t="s">
        <v>158</v>
      </c>
      <c r="F108" s="25" t="s">
        <v>190</v>
      </c>
      <c r="G108" s="25" t="s">
        <v>191</v>
      </c>
      <c r="H108" s="25" t="s">
        <v>192</v>
      </c>
      <c r="I108" s="41" t="s">
        <v>193</v>
      </c>
      <c r="J108" s="43"/>
    </row>
    <row r="109" spans="1:11" s="67" customFormat="1" ht="25.5">
      <c r="A109" s="53">
        <v>1</v>
      </c>
      <c r="B109" s="131" t="s">
        <v>99</v>
      </c>
      <c r="C109" s="53" t="s">
        <v>31</v>
      </c>
      <c r="D109" s="15">
        <v>2</v>
      </c>
      <c r="E109" s="197"/>
      <c r="F109" s="97">
        <f t="shared" ref="F109:F110" si="9">ROUND(D109*E109,2)</f>
        <v>0</v>
      </c>
      <c r="G109" s="202"/>
      <c r="H109" s="98">
        <f t="shared" ref="H109:H110" si="10">ROUND(E109+E109*G109,2)</f>
        <v>0</v>
      </c>
      <c r="I109" s="99">
        <f t="shared" ref="I109:I110" si="11">ROUND(D109*H109,2)</f>
        <v>0</v>
      </c>
      <c r="J109" s="132"/>
    </row>
    <row r="110" spans="1:11" s="67" customFormat="1" ht="25.5">
      <c r="A110" s="71">
        <v>2</v>
      </c>
      <c r="B110" s="133" t="s">
        <v>100</v>
      </c>
      <c r="C110" s="73" t="s">
        <v>31</v>
      </c>
      <c r="D110" s="212">
        <v>2</v>
      </c>
      <c r="E110" s="211"/>
      <c r="F110" s="107">
        <f t="shared" si="9"/>
        <v>0</v>
      </c>
      <c r="G110" s="202"/>
      <c r="H110" s="108">
        <f t="shared" si="10"/>
        <v>0</v>
      </c>
      <c r="I110" s="109">
        <f t="shared" si="11"/>
        <v>0</v>
      </c>
      <c r="J110" s="134"/>
    </row>
    <row r="111" spans="1:11" s="67" customFormat="1">
      <c r="A111" s="5"/>
      <c r="B111" s="23"/>
      <c r="C111" s="23"/>
      <c r="D111" s="23"/>
      <c r="E111" s="204" t="s">
        <v>101</v>
      </c>
      <c r="F111" s="205">
        <f>SUM(F109:F110)</f>
        <v>0</v>
      </c>
      <c r="H111" s="139"/>
      <c r="I111" s="206">
        <f>SUM(I109:I110)</f>
        <v>0</v>
      </c>
      <c r="J111" s="23"/>
    </row>
    <row r="112" spans="1:11" s="67" customFormat="1">
      <c r="B112" s="31" t="s">
        <v>7</v>
      </c>
    </row>
    <row r="113" spans="1:13" s="67" customFormat="1">
      <c r="B113" s="336" t="s">
        <v>102</v>
      </c>
      <c r="C113" s="336"/>
      <c r="D113" s="336"/>
      <c r="E113" s="336"/>
      <c r="F113" s="336"/>
      <c r="G113" s="336"/>
      <c r="H113" s="336"/>
      <c r="I113" s="336"/>
    </row>
    <row r="114" spans="1:13" s="67" customFormat="1">
      <c r="A114" s="95">
        <v>1</v>
      </c>
      <c r="B114" s="338" t="s">
        <v>103</v>
      </c>
      <c r="C114" s="338"/>
      <c r="D114" s="338"/>
      <c r="E114" s="338"/>
      <c r="F114" s="338"/>
      <c r="G114" s="338"/>
      <c r="H114" s="338"/>
      <c r="I114" s="338"/>
    </row>
    <row r="115" spans="1:13" s="67" customFormat="1">
      <c r="A115" s="95">
        <v>2</v>
      </c>
      <c r="B115" s="337" t="s">
        <v>104</v>
      </c>
      <c r="C115" s="337"/>
      <c r="D115" s="337"/>
      <c r="E115" s="337"/>
      <c r="F115" s="337"/>
      <c r="G115" s="337"/>
      <c r="H115" s="337"/>
      <c r="I115" s="337"/>
    </row>
    <row r="116" spans="1:13" s="67" customFormat="1">
      <c r="A116" s="95">
        <v>3</v>
      </c>
      <c r="B116" s="338" t="s">
        <v>105</v>
      </c>
      <c r="C116" s="338"/>
      <c r="D116" s="338"/>
      <c r="E116" s="338"/>
      <c r="F116" s="338"/>
      <c r="G116" s="338"/>
      <c r="H116" s="338"/>
      <c r="I116" s="338"/>
    </row>
    <row r="117" spans="1:13" s="67" customFormat="1">
      <c r="A117" s="95"/>
      <c r="B117" s="36"/>
      <c r="C117" s="36"/>
      <c r="D117" s="36"/>
      <c r="E117" s="36"/>
      <c r="F117" s="36"/>
      <c r="G117" s="36"/>
      <c r="H117" s="36"/>
      <c r="I117" s="36"/>
    </row>
    <row r="118" spans="1:13" s="67" customFormat="1">
      <c r="B118" s="36"/>
      <c r="C118" s="36"/>
      <c r="D118" s="36"/>
      <c r="E118" s="36"/>
      <c r="F118" s="36"/>
      <c r="G118" s="36"/>
      <c r="H118" s="36"/>
      <c r="I118" s="36"/>
    </row>
    <row r="119" spans="1:13" s="67" customFormat="1">
      <c r="A119" s="85" t="s">
        <v>107</v>
      </c>
      <c r="B119" s="335" t="s">
        <v>53</v>
      </c>
      <c r="C119" s="335"/>
      <c r="D119" s="335"/>
      <c r="E119" s="335"/>
      <c r="F119" s="335"/>
      <c r="G119" s="335"/>
      <c r="H119" s="335"/>
      <c r="I119" s="335"/>
      <c r="J119" s="335"/>
    </row>
    <row r="120" spans="1:13" s="67" customFormat="1" ht="38.25">
      <c r="A120" s="77" t="s">
        <v>147</v>
      </c>
      <c r="B120" s="77" t="s">
        <v>0</v>
      </c>
      <c r="C120" s="77" t="s">
        <v>148</v>
      </c>
      <c r="D120" s="77" t="s">
        <v>149</v>
      </c>
      <c r="E120" s="77" t="s">
        <v>150</v>
      </c>
      <c r="F120" s="77" t="s">
        <v>106</v>
      </c>
      <c r="G120" s="77" t="s">
        <v>151</v>
      </c>
      <c r="H120" s="77" t="s">
        <v>152</v>
      </c>
      <c r="I120" s="77" t="s">
        <v>153</v>
      </c>
      <c r="J120" s="77" t="s">
        <v>1</v>
      </c>
    </row>
    <row r="121" spans="1:13">
      <c r="A121" s="78" t="s">
        <v>154</v>
      </c>
      <c r="B121" s="78" t="s">
        <v>155</v>
      </c>
      <c r="C121" s="78" t="s">
        <v>156</v>
      </c>
      <c r="D121" s="78" t="s">
        <v>157</v>
      </c>
      <c r="E121" s="78" t="s">
        <v>158</v>
      </c>
      <c r="F121" s="78" t="s">
        <v>190</v>
      </c>
      <c r="G121" s="78" t="s">
        <v>191</v>
      </c>
      <c r="H121" s="78" t="s">
        <v>192</v>
      </c>
      <c r="I121" s="78" t="s">
        <v>193</v>
      </c>
      <c r="J121" s="78"/>
      <c r="K121" s="92"/>
      <c r="M121" s="23"/>
    </row>
    <row r="122" spans="1:13" ht="25.5">
      <c r="A122" s="144">
        <v>1</v>
      </c>
      <c r="B122" s="145" t="s">
        <v>108</v>
      </c>
      <c r="C122" s="144" t="s">
        <v>31</v>
      </c>
      <c r="D122" s="246">
        <v>20</v>
      </c>
      <c r="E122" s="247"/>
      <c r="F122" s="107">
        <f t="shared" ref="F122:F123" si="12">ROUND(D122*E122,2)</f>
        <v>0</v>
      </c>
      <c r="G122" s="202"/>
      <c r="H122" s="108">
        <f t="shared" ref="H122:H123" si="13">ROUND(E122+E122*G122,2)</f>
        <v>0</v>
      </c>
      <c r="I122" s="109">
        <f t="shared" ref="I122:I123" si="14">ROUND(D122*H122,2)</f>
        <v>0</v>
      </c>
      <c r="J122" s="144"/>
      <c r="K122" s="92"/>
      <c r="M122" s="23"/>
    </row>
    <row r="123" spans="1:13" ht="63.75">
      <c r="A123" s="144">
        <v>2</v>
      </c>
      <c r="B123" s="145" t="s">
        <v>65</v>
      </c>
      <c r="C123" s="144" t="s">
        <v>31</v>
      </c>
      <c r="D123" s="246">
        <v>30</v>
      </c>
      <c r="E123" s="247"/>
      <c r="F123" s="107">
        <f t="shared" si="12"/>
        <v>0</v>
      </c>
      <c r="G123" s="202"/>
      <c r="H123" s="108">
        <f t="shared" si="13"/>
        <v>0</v>
      </c>
      <c r="I123" s="109">
        <f t="shared" si="14"/>
        <v>0</v>
      </c>
      <c r="J123" s="144"/>
      <c r="K123" s="92"/>
      <c r="M123" s="23"/>
    </row>
    <row r="124" spans="1:13" ht="51">
      <c r="A124" s="144">
        <v>3</v>
      </c>
      <c r="B124" s="145" t="s">
        <v>109</v>
      </c>
      <c r="C124" s="144" t="s">
        <v>31</v>
      </c>
      <c r="D124" s="246">
        <v>300</v>
      </c>
      <c r="E124" s="247"/>
      <c r="F124" s="107">
        <f t="shared" ref="F124:F134" si="15">ROUND(D124*E124,2)</f>
        <v>0</v>
      </c>
      <c r="G124" s="202"/>
      <c r="H124" s="108">
        <f t="shared" ref="H124:H134" si="16">ROUND(E124+E124*G124,2)</f>
        <v>0</v>
      </c>
      <c r="I124" s="109">
        <f t="shared" ref="I124:I134" si="17">ROUND(D124*H124,2)</f>
        <v>0</v>
      </c>
      <c r="J124" s="144"/>
      <c r="K124" s="92"/>
      <c r="M124" s="23"/>
    </row>
    <row r="125" spans="1:13" ht="38.25">
      <c r="A125" s="144">
        <v>4</v>
      </c>
      <c r="B125" s="145" t="s">
        <v>110</v>
      </c>
      <c r="C125" s="144" t="s">
        <v>31</v>
      </c>
      <c r="D125" s="246">
        <v>100</v>
      </c>
      <c r="E125" s="247"/>
      <c r="F125" s="107">
        <f t="shared" si="15"/>
        <v>0</v>
      </c>
      <c r="G125" s="202"/>
      <c r="H125" s="108">
        <f t="shared" si="16"/>
        <v>0</v>
      </c>
      <c r="I125" s="109">
        <f t="shared" si="17"/>
        <v>0</v>
      </c>
      <c r="J125" s="144"/>
      <c r="K125" s="92"/>
      <c r="M125" s="23"/>
    </row>
    <row r="126" spans="1:13" ht="25.5">
      <c r="A126" s="144">
        <v>5</v>
      </c>
      <c r="B126" s="145" t="s">
        <v>111</v>
      </c>
      <c r="C126" s="144" t="s">
        <v>31</v>
      </c>
      <c r="D126" s="246">
        <v>100</v>
      </c>
      <c r="E126" s="247"/>
      <c r="F126" s="107">
        <f t="shared" si="15"/>
        <v>0</v>
      </c>
      <c r="G126" s="202"/>
      <c r="H126" s="108">
        <f t="shared" si="16"/>
        <v>0</v>
      </c>
      <c r="I126" s="109">
        <f t="shared" si="17"/>
        <v>0</v>
      </c>
      <c r="J126" s="144"/>
      <c r="K126" s="92"/>
      <c r="M126" s="23"/>
    </row>
    <row r="127" spans="1:13" ht="38.25">
      <c r="A127" s="144">
        <v>6</v>
      </c>
      <c r="B127" s="145" t="s">
        <v>112</v>
      </c>
      <c r="C127" s="144" t="s">
        <v>31</v>
      </c>
      <c r="D127" s="246">
        <v>150</v>
      </c>
      <c r="E127" s="247"/>
      <c r="F127" s="107">
        <f t="shared" si="15"/>
        <v>0</v>
      </c>
      <c r="G127" s="202"/>
      <c r="H127" s="108">
        <f t="shared" si="16"/>
        <v>0</v>
      </c>
      <c r="I127" s="109">
        <f t="shared" si="17"/>
        <v>0</v>
      </c>
      <c r="J127" s="144"/>
      <c r="K127" s="92"/>
      <c r="M127" s="23"/>
    </row>
    <row r="128" spans="1:13" ht="25.5">
      <c r="A128" s="144">
        <v>7</v>
      </c>
      <c r="B128" s="145" t="s">
        <v>113</v>
      </c>
      <c r="C128" s="144" t="s">
        <v>31</v>
      </c>
      <c r="D128" s="246">
        <v>150</v>
      </c>
      <c r="E128" s="247"/>
      <c r="F128" s="107">
        <f t="shared" si="15"/>
        <v>0</v>
      </c>
      <c r="G128" s="202"/>
      <c r="H128" s="108">
        <f t="shared" si="16"/>
        <v>0</v>
      </c>
      <c r="I128" s="109">
        <f t="shared" si="17"/>
        <v>0</v>
      </c>
      <c r="J128" s="144"/>
      <c r="K128" s="92"/>
      <c r="M128" s="23"/>
    </row>
    <row r="129" spans="1:13" ht="25.5">
      <c r="A129" s="144">
        <v>8</v>
      </c>
      <c r="B129" s="145" t="s">
        <v>114</v>
      </c>
      <c r="C129" s="144" t="s">
        <v>31</v>
      </c>
      <c r="D129" s="246">
        <v>100</v>
      </c>
      <c r="E129" s="247"/>
      <c r="F129" s="107">
        <f t="shared" si="15"/>
        <v>0</v>
      </c>
      <c r="G129" s="202"/>
      <c r="H129" s="108">
        <f t="shared" si="16"/>
        <v>0</v>
      </c>
      <c r="I129" s="109">
        <f t="shared" si="17"/>
        <v>0</v>
      </c>
      <c r="J129" s="144"/>
      <c r="K129" s="92"/>
      <c r="M129" s="23"/>
    </row>
    <row r="130" spans="1:13" ht="25.5">
      <c r="A130" s="144">
        <v>9</v>
      </c>
      <c r="B130" s="145" t="s">
        <v>115</v>
      </c>
      <c r="C130" s="144" t="s">
        <v>31</v>
      </c>
      <c r="D130" s="246">
        <v>150</v>
      </c>
      <c r="E130" s="247"/>
      <c r="F130" s="107">
        <f t="shared" si="15"/>
        <v>0</v>
      </c>
      <c r="G130" s="202"/>
      <c r="H130" s="108">
        <f t="shared" si="16"/>
        <v>0</v>
      </c>
      <c r="I130" s="109">
        <f t="shared" si="17"/>
        <v>0</v>
      </c>
      <c r="J130" s="144"/>
      <c r="K130" s="92"/>
      <c r="M130" s="23"/>
    </row>
    <row r="131" spans="1:13" ht="25.5">
      <c r="A131" s="144">
        <v>10</v>
      </c>
      <c r="B131" s="145" t="s">
        <v>116</v>
      </c>
      <c r="C131" s="144" t="s">
        <v>31</v>
      </c>
      <c r="D131" s="246">
        <v>150</v>
      </c>
      <c r="E131" s="247"/>
      <c r="F131" s="107">
        <f t="shared" si="15"/>
        <v>0</v>
      </c>
      <c r="G131" s="202"/>
      <c r="H131" s="108">
        <f t="shared" si="16"/>
        <v>0</v>
      </c>
      <c r="I131" s="109">
        <f t="shared" si="17"/>
        <v>0</v>
      </c>
      <c r="J131" s="144"/>
      <c r="K131" s="92"/>
      <c r="M131" s="23"/>
    </row>
    <row r="132" spans="1:13" ht="51">
      <c r="A132" s="144">
        <v>11</v>
      </c>
      <c r="B132" s="145" t="s">
        <v>117</v>
      </c>
      <c r="C132" s="144" t="s">
        <v>31</v>
      </c>
      <c r="D132" s="246">
        <v>150</v>
      </c>
      <c r="E132" s="247"/>
      <c r="F132" s="107">
        <f t="shared" si="15"/>
        <v>0</v>
      </c>
      <c r="G132" s="202"/>
      <c r="H132" s="108">
        <f t="shared" si="16"/>
        <v>0</v>
      </c>
      <c r="I132" s="109">
        <f t="shared" si="17"/>
        <v>0</v>
      </c>
      <c r="J132" s="144"/>
      <c r="K132" s="92"/>
      <c r="M132" s="23"/>
    </row>
    <row r="133" spans="1:13" ht="38.25">
      <c r="A133" s="144">
        <v>12</v>
      </c>
      <c r="B133" s="145" t="s">
        <v>118</v>
      </c>
      <c r="C133" s="144" t="s">
        <v>31</v>
      </c>
      <c r="D133" s="246">
        <v>150</v>
      </c>
      <c r="E133" s="247"/>
      <c r="F133" s="107">
        <f t="shared" si="15"/>
        <v>0</v>
      </c>
      <c r="G133" s="202"/>
      <c r="H133" s="108">
        <f t="shared" si="16"/>
        <v>0</v>
      </c>
      <c r="I133" s="109">
        <f t="shared" si="17"/>
        <v>0</v>
      </c>
      <c r="J133" s="144"/>
      <c r="K133" s="92"/>
      <c r="M133" s="23"/>
    </row>
    <row r="134" spans="1:13" ht="51">
      <c r="A134" s="144">
        <v>13</v>
      </c>
      <c r="B134" s="145" t="s">
        <v>119</v>
      </c>
      <c r="C134" s="144" t="s">
        <v>31</v>
      </c>
      <c r="D134" s="246">
        <v>100</v>
      </c>
      <c r="E134" s="247"/>
      <c r="F134" s="107">
        <f t="shared" si="15"/>
        <v>0</v>
      </c>
      <c r="G134" s="202"/>
      <c r="H134" s="108">
        <f t="shared" si="16"/>
        <v>0</v>
      </c>
      <c r="I134" s="109">
        <f t="shared" si="17"/>
        <v>0</v>
      </c>
      <c r="J134" s="144"/>
      <c r="K134" s="92"/>
      <c r="M134" s="23"/>
    </row>
    <row r="135" spans="1:13" s="67" customFormat="1">
      <c r="A135" s="92"/>
      <c r="C135" s="92"/>
      <c r="D135" s="92"/>
      <c r="E135" s="213" t="s">
        <v>101</v>
      </c>
      <c r="F135" s="135">
        <f>SUM(F122:F134)</f>
        <v>0</v>
      </c>
      <c r="G135" s="92"/>
      <c r="H135" s="92"/>
      <c r="I135" s="136">
        <f>SUM(I122:I134)</f>
        <v>0</v>
      </c>
      <c r="J135" s="92"/>
      <c r="K135" s="92"/>
    </row>
    <row r="136" spans="1:13" s="67" customFormat="1">
      <c r="A136" s="92"/>
      <c r="B136" s="92" t="s">
        <v>7</v>
      </c>
      <c r="C136" s="92"/>
      <c r="D136" s="92"/>
      <c r="E136" s="92"/>
      <c r="F136" s="92"/>
      <c r="G136" s="92"/>
      <c r="H136" s="92"/>
      <c r="I136" s="92"/>
      <c r="J136" s="92"/>
      <c r="K136" s="92"/>
    </row>
    <row r="137" spans="1:13" s="67" customFormat="1" ht="17.649999999999999" customHeight="1">
      <c r="A137" s="95">
        <v>1</v>
      </c>
      <c r="B137" s="92" t="s">
        <v>214</v>
      </c>
      <c r="C137" s="92"/>
      <c r="D137" s="92"/>
      <c r="E137" s="92"/>
      <c r="F137" s="92"/>
      <c r="G137" s="92"/>
      <c r="H137" s="92"/>
      <c r="I137" s="92"/>
      <c r="J137" s="92"/>
      <c r="K137" s="92"/>
    </row>
    <row r="138" spans="1:13" s="67" customFormat="1">
      <c r="A138" s="95">
        <v>2</v>
      </c>
      <c r="B138" s="92" t="s">
        <v>218</v>
      </c>
      <c r="C138" s="92"/>
      <c r="D138" s="92"/>
      <c r="E138" s="92"/>
      <c r="F138" s="92"/>
      <c r="G138" s="92"/>
      <c r="H138" s="92"/>
      <c r="I138" s="92"/>
      <c r="J138" s="92"/>
      <c r="K138" s="92"/>
    </row>
    <row r="139" spans="1:13" s="67" customFormat="1">
      <c r="A139" s="95">
        <v>3</v>
      </c>
      <c r="B139" s="92" t="s">
        <v>219</v>
      </c>
      <c r="C139" s="92"/>
      <c r="D139" s="92"/>
      <c r="E139" s="92"/>
      <c r="F139" s="92"/>
      <c r="G139" s="92"/>
      <c r="H139" s="92"/>
      <c r="I139" s="92"/>
      <c r="J139" s="92"/>
      <c r="K139" s="92"/>
    </row>
    <row r="140" spans="1:13" s="67" customFormat="1">
      <c r="A140" s="95">
        <v>4</v>
      </c>
      <c r="B140" s="92" t="s">
        <v>220</v>
      </c>
      <c r="C140" s="92"/>
      <c r="D140" s="92"/>
      <c r="E140" s="92"/>
      <c r="F140" s="92"/>
      <c r="G140" s="92"/>
      <c r="H140" s="92"/>
      <c r="I140" s="92"/>
      <c r="J140" s="92"/>
      <c r="K140" s="92"/>
    </row>
    <row r="141" spans="1:13" s="67" customFormat="1">
      <c r="A141" s="95">
        <v>5</v>
      </c>
      <c r="B141" s="92" t="s">
        <v>221</v>
      </c>
      <c r="C141" s="92"/>
      <c r="D141" s="92"/>
      <c r="E141" s="92"/>
      <c r="F141" s="92"/>
      <c r="G141" s="92"/>
      <c r="H141" s="92"/>
      <c r="I141" s="92"/>
      <c r="J141" s="92"/>
      <c r="K141" s="92"/>
    </row>
    <row r="142" spans="1:13" s="67" customFormat="1">
      <c r="A142" s="95">
        <v>6</v>
      </c>
      <c r="B142" s="92" t="s">
        <v>222</v>
      </c>
      <c r="C142" s="92"/>
      <c r="D142" s="92"/>
      <c r="E142" s="92"/>
      <c r="F142" s="92"/>
      <c r="G142" s="92"/>
      <c r="H142" s="92"/>
      <c r="I142" s="92"/>
      <c r="J142" s="92"/>
      <c r="K142" s="92"/>
    </row>
    <row r="143" spans="1:13" s="67" customFormat="1">
      <c r="A143" s="92"/>
      <c r="B143" s="92" t="s">
        <v>76</v>
      </c>
      <c r="C143" s="92"/>
      <c r="D143" s="92"/>
      <c r="E143" s="92"/>
      <c r="F143" s="92"/>
      <c r="G143" s="92"/>
      <c r="H143" s="92"/>
      <c r="I143" s="92"/>
      <c r="J143" s="92"/>
      <c r="K143" s="92"/>
    </row>
    <row r="144" spans="1:13" s="67" customFormat="1">
      <c r="A144" s="92"/>
      <c r="B144" s="92" t="s">
        <v>77</v>
      </c>
      <c r="C144" s="92"/>
      <c r="D144" s="92"/>
      <c r="E144" s="92"/>
      <c r="F144" s="92"/>
      <c r="G144" s="92"/>
      <c r="H144" s="92"/>
      <c r="I144" s="92"/>
      <c r="J144" s="92"/>
      <c r="K144" s="92"/>
    </row>
    <row r="145" spans="1:11" s="67" customFormat="1">
      <c r="A145" s="92"/>
      <c r="B145" s="92" t="s">
        <v>224</v>
      </c>
      <c r="C145" s="92"/>
      <c r="D145" s="92"/>
      <c r="E145" s="92"/>
      <c r="F145" s="92"/>
      <c r="G145" s="92"/>
      <c r="H145" s="92"/>
      <c r="I145" s="92"/>
      <c r="J145" s="92"/>
      <c r="K145" s="92"/>
    </row>
    <row r="146" spans="1:11" s="67" customFormat="1">
      <c r="A146" s="92"/>
      <c r="B146" s="92" t="s">
        <v>223</v>
      </c>
      <c r="C146" s="92"/>
      <c r="D146" s="92"/>
      <c r="E146" s="92"/>
      <c r="F146" s="92"/>
      <c r="G146" s="92"/>
      <c r="H146" s="92"/>
      <c r="I146" s="92"/>
      <c r="J146" s="92"/>
      <c r="K146" s="92"/>
    </row>
    <row r="147" spans="1:11" s="67" customFormat="1">
      <c r="B147" s="67" t="s">
        <v>80</v>
      </c>
    </row>
    <row r="148" spans="1:11" s="67" customFormat="1"/>
    <row r="149" spans="1:11" s="67" customFormat="1"/>
    <row r="150" spans="1:11" s="67" customFormat="1">
      <c r="A150" s="85" t="s">
        <v>229</v>
      </c>
      <c r="B150" s="335" t="s">
        <v>227</v>
      </c>
      <c r="C150" s="335"/>
      <c r="D150" s="335"/>
      <c r="E150" s="335"/>
      <c r="F150" s="335"/>
      <c r="G150" s="335"/>
      <c r="H150" s="335"/>
      <c r="I150" s="335"/>
      <c r="J150" s="335"/>
    </row>
    <row r="151" spans="1:11" s="67" customFormat="1" ht="38.25">
      <c r="A151" s="77" t="s">
        <v>147</v>
      </c>
      <c r="B151" s="77" t="s">
        <v>0</v>
      </c>
      <c r="C151" s="77" t="s">
        <v>148</v>
      </c>
      <c r="D151" s="77" t="s">
        <v>149</v>
      </c>
      <c r="E151" s="77" t="s">
        <v>150</v>
      </c>
      <c r="F151" s="77" t="s">
        <v>106</v>
      </c>
      <c r="G151" s="77" t="s">
        <v>151</v>
      </c>
      <c r="H151" s="77" t="s">
        <v>152</v>
      </c>
      <c r="I151" s="77" t="s">
        <v>153</v>
      </c>
      <c r="J151" s="77" t="s">
        <v>1</v>
      </c>
    </row>
    <row r="152" spans="1:11" s="67" customFormat="1">
      <c r="A152" s="78" t="s">
        <v>154</v>
      </c>
      <c r="B152" s="78" t="s">
        <v>155</v>
      </c>
      <c r="C152" s="78" t="s">
        <v>156</v>
      </c>
      <c r="D152" s="78" t="s">
        <v>157</v>
      </c>
      <c r="E152" s="78" t="s">
        <v>158</v>
      </c>
      <c r="F152" s="78" t="s">
        <v>190</v>
      </c>
      <c r="G152" s="78" t="s">
        <v>191</v>
      </c>
      <c r="H152" s="78" t="s">
        <v>192</v>
      </c>
      <c r="I152" s="78" t="s">
        <v>193</v>
      </c>
      <c r="J152" s="78"/>
    </row>
    <row r="153" spans="1:11" s="67" customFormat="1" ht="15">
      <c r="A153" s="143">
        <v>1</v>
      </c>
      <c r="B153" s="146" t="s">
        <v>128</v>
      </c>
      <c r="C153" s="144" t="s">
        <v>31</v>
      </c>
      <c r="D153" s="248">
        <v>1</v>
      </c>
      <c r="E153" s="249"/>
      <c r="F153" s="107">
        <f t="shared" ref="F153" si="18">ROUND(D153*E153,2)</f>
        <v>0</v>
      </c>
      <c r="G153" s="199"/>
      <c r="H153" s="108">
        <f t="shared" ref="H153" si="19">ROUND(E153+E153*G153,2)</f>
        <v>0</v>
      </c>
      <c r="I153" s="109">
        <f t="shared" ref="I153" si="20">ROUND(D153*H153,2)</f>
        <v>0</v>
      </c>
      <c r="J153" s="143"/>
    </row>
    <row r="154" spans="1:11" s="67" customFormat="1" ht="38.25">
      <c r="A154" s="143">
        <v>2</v>
      </c>
      <c r="B154" s="146" t="s">
        <v>129</v>
      </c>
      <c r="C154" s="144" t="s">
        <v>31</v>
      </c>
      <c r="D154" s="248">
        <v>1</v>
      </c>
      <c r="E154" s="249"/>
      <c r="F154" s="107">
        <f t="shared" ref="F154:F167" si="21">ROUND(D154*E154,2)</f>
        <v>0</v>
      </c>
      <c r="G154" s="199"/>
      <c r="H154" s="108">
        <f t="shared" ref="H154:H167" si="22">ROUND(E154+E154*G154,2)</f>
        <v>0</v>
      </c>
      <c r="I154" s="109">
        <f t="shared" ref="I154:I167" si="23">ROUND(D154*H154,2)</f>
        <v>0</v>
      </c>
      <c r="J154" s="143"/>
    </row>
    <row r="155" spans="1:11" s="67" customFormat="1" ht="38.25">
      <c r="A155" s="143">
        <v>3</v>
      </c>
      <c r="B155" s="146" t="s">
        <v>225</v>
      </c>
      <c r="C155" s="144" t="s">
        <v>31</v>
      </c>
      <c r="D155" s="248">
        <v>1</v>
      </c>
      <c r="E155" s="249"/>
      <c r="F155" s="107">
        <f t="shared" si="21"/>
        <v>0</v>
      </c>
      <c r="G155" s="199"/>
      <c r="H155" s="108">
        <f t="shared" si="22"/>
        <v>0</v>
      </c>
      <c r="I155" s="109">
        <f t="shared" si="23"/>
        <v>0</v>
      </c>
      <c r="J155" s="143"/>
    </row>
    <row r="156" spans="1:11" s="67" customFormat="1" ht="25.5">
      <c r="A156" s="143">
        <v>4</v>
      </c>
      <c r="B156" s="146" t="s">
        <v>130</v>
      </c>
      <c r="C156" s="144" t="s">
        <v>31</v>
      </c>
      <c r="D156" s="248">
        <v>1</v>
      </c>
      <c r="E156" s="249"/>
      <c r="F156" s="107">
        <f t="shared" si="21"/>
        <v>0</v>
      </c>
      <c r="G156" s="199"/>
      <c r="H156" s="108">
        <f t="shared" si="22"/>
        <v>0</v>
      </c>
      <c r="I156" s="109">
        <f t="shared" si="23"/>
        <v>0</v>
      </c>
      <c r="J156" s="143"/>
    </row>
    <row r="157" spans="1:11" s="67" customFormat="1" ht="38.25">
      <c r="A157" s="143">
        <v>5</v>
      </c>
      <c r="B157" s="146" t="s">
        <v>226</v>
      </c>
      <c r="C157" s="144" t="s">
        <v>31</v>
      </c>
      <c r="D157" s="248">
        <v>1</v>
      </c>
      <c r="E157" s="249"/>
      <c r="F157" s="107">
        <f t="shared" si="21"/>
        <v>0</v>
      </c>
      <c r="G157" s="199"/>
      <c r="H157" s="108">
        <f t="shared" si="22"/>
        <v>0</v>
      </c>
      <c r="I157" s="109">
        <f t="shared" si="23"/>
        <v>0</v>
      </c>
      <c r="J157" s="143"/>
    </row>
    <row r="158" spans="1:11" s="67" customFormat="1" ht="15">
      <c r="A158" s="143">
        <v>6</v>
      </c>
      <c r="B158" s="146" t="s">
        <v>131</v>
      </c>
      <c r="C158" s="144" t="s">
        <v>31</v>
      </c>
      <c r="D158" s="248">
        <v>1</v>
      </c>
      <c r="E158" s="249"/>
      <c r="F158" s="107">
        <f t="shared" si="21"/>
        <v>0</v>
      </c>
      <c r="G158" s="199"/>
      <c r="H158" s="108">
        <f t="shared" si="22"/>
        <v>0</v>
      </c>
      <c r="I158" s="109">
        <f t="shared" si="23"/>
        <v>0</v>
      </c>
      <c r="J158" s="143"/>
    </row>
    <row r="159" spans="1:11" s="67" customFormat="1" ht="38.25">
      <c r="A159" s="143">
        <v>7</v>
      </c>
      <c r="B159" s="146" t="s">
        <v>132</v>
      </c>
      <c r="C159" s="144" t="s">
        <v>31</v>
      </c>
      <c r="D159" s="248">
        <v>1</v>
      </c>
      <c r="E159" s="249"/>
      <c r="F159" s="107">
        <f t="shared" si="21"/>
        <v>0</v>
      </c>
      <c r="G159" s="199"/>
      <c r="H159" s="108">
        <f t="shared" si="22"/>
        <v>0</v>
      </c>
      <c r="I159" s="109">
        <f t="shared" si="23"/>
        <v>0</v>
      </c>
      <c r="J159" s="143"/>
    </row>
    <row r="160" spans="1:11" s="67" customFormat="1" ht="25.5">
      <c r="A160" s="143">
        <v>8</v>
      </c>
      <c r="B160" s="146" t="s">
        <v>133</v>
      </c>
      <c r="C160" s="144" t="s">
        <v>31</v>
      </c>
      <c r="D160" s="248">
        <v>1</v>
      </c>
      <c r="E160" s="249"/>
      <c r="F160" s="107">
        <f t="shared" si="21"/>
        <v>0</v>
      </c>
      <c r="G160" s="199"/>
      <c r="H160" s="108">
        <f t="shared" si="22"/>
        <v>0</v>
      </c>
      <c r="I160" s="109">
        <f t="shared" si="23"/>
        <v>0</v>
      </c>
      <c r="J160" s="143"/>
    </row>
    <row r="161" spans="1:10" s="67" customFormat="1" ht="38.25">
      <c r="A161" s="143">
        <v>9</v>
      </c>
      <c r="B161" s="146" t="s">
        <v>134</v>
      </c>
      <c r="C161" s="144" t="s">
        <v>31</v>
      </c>
      <c r="D161" s="248">
        <v>1</v>
      </c>
      <c r="E161" s="249"/>
      <c r="F161" s="107">
        <f t="shared" si="21"/>
        <v>0</v>
      </c>
      <c r="G161" s="199"/>
      <c r="H161" s="108">
        <f t="shared" si="22"/>
        <v>0</v>
      </c>
      <c r="I161" s="109">
        <f t="shared" si="23"/>
        <v>0</v>
      </c>
      <c r="J161" s="143"/>
    </row>
    <row r="162" spans="1:10" s="67" customFormat="1" ht="25.5">
      <c r="A162" s="143">
        <v>10</v>
      </c>
      <c r="B162" s="146" t="s">
        <v>135</v>
      </c>
      <c r="C162" s="144" t="s">
        <v>31</v>
      </c>
      <c r="D162" s="248">
        <v>1</v>
      </c>
      <c r="E162" s="249"/>
      <c r="F162" s="107">
        <f t="shared" si="21"/>
        <v>0</v>
      </c>
      <c r="G162" s="199"/>
      <c r="H162" s="108">
        <f t="shared" si="22"/>
        <v>0</v>
      </c>
      <c r="I162" s="109">
        <f t="shared" si="23"/>
        <v>0</v>
      </c>
      <c r="J162" s="143"/>
    </row>
    <row r="163" spans="1:10" s="67" customFormat="1" ht="25.5">
      <c r="A163" s="143">
        <v>11</v>
      </c>
      <c r="B163" s="146" t="s">
        <v>136</v>
      </c>
      <c r="C163" s="144" t="s">
        <v>31</v>
      </c>
      <c r="D163" s="248">
        <v>1</v>
      </c>
      <c r="E163" s="249"/>
      <c r="F163" s="107">
        <f t="shared" si="21"/>
        <v>0</v>
      </c>
      <c r="G163" s="199"/>
      <c r="H163" s="108">
        <f t="shared" si="22"/>
        <v>0</v>
      </c>
      <c r="I163" s="109">
        <f t="shared" si="23"/>
        <v>0</v>
      </c>
      <c r="J163" s="143"/>
    </row>
    <row r="164" spans="1:10" s="67" customFormat="1" ht="25.5">
      <c r="A164" s="143">
        <v>12</v>
      </c>
      <c r="B164" s="146" t="s">
        <v>137</v>
      </c>
      <c r="C164" s="144" t="s">
        <v>31</v>
      </c>
      <c r="D164" s="248">
        <v>1</v>
      </c>
      <c r="E164" s="249"/>
      <c r="F164" s="107">
        <f t="shared" si="21"/>
        <v>0</v>
      </c>
      <c r="G164" s="199"/>
      <c r="H164" s="108">
        <f t="shared" si="22"/>
        <v>0</v>
      </c>
      <c r="I164" s="109">
        <f t="shared" si="23"/>
        <v>0</v>
      </c>
      <c r="J164" s="143"/>
    </row>
    <row r="165" spans="1:10" s="67" customFormat="1" ht="38.25">
      <c r="A165" s="143">
        <v>13</v>
      </c>
      <c r="B165" s="146" t="s">
        <v>138</v>
      </c>
      <c r="C165" s="144" t="s">
        <v>31</v>
      </c>
      <c r="D165" s="248">
        <v>1</v>
      </c>
      <c r="E165" s="249"/>
      <c r="F165" s="107">
        <f t="shared" si="21"/>
        <v>0</v>
      </c>
      <c r="G165" s="199"/>
      <c r="H165" s="108">
        <f t="shared" si="22"/>
        <v>0</v>
      </c>
      <c r="I165" s="109">
        <f t="shared" si="23"/>
        <v>0</v>
      </c>
      <c r="J165" s="143"/>
    </row>
    <row r="166" spans="1:10" s="67" customFormat="1" ht="38.25">
      <c r="A166" s="143">
        <v>14</v>
      </c>
      <c r="B166" s="146" t="s">
        <v>139</v>
      </c>
      <c r="C166" s="144" t="s">
        <v>31</v>
      </c>
      <c r="D166" s="248">
        <v>1</v>
      </c>
      <c r="E166" s="249"/>
      <c r="F166" s="107">
        <f t="shared" si="21"/>
        <v>0</v>
      </c>
      <c r="G166" s="199"/>
      <c r="H166" s="108">
        <f t="shared" si="22"/>
        <v>0</v>
      </c>
      <c r="I166" s="109">
        <f t="shared" si="23"/>
        <v>0</v>
      </c>
      <c r="J166" s="143"/>
    </row>
    <row r="167" spans="1:10" s="67" customFormat="1" ht="25.5">
      <c r="A167" s="143">
        <v>15</v>
      </c>
      <c r="B167" s="146" t="s">
        <v>140</v>
      </c>
      <c r="C167" s="144" t="s">
        <v>31</v>
      </c>
      <c r="D167" s="248">
        <v>1</v>
      </c>
      <c r="E167" s="249"/>
      <c r="F167" s="107">
        <f t="shared" si="21"/>
        <v>0</v>
      </c>
      <c r="G167" s="199"/>
      <c r="H167" s="108">
        <f t="shared" si="22"/>
        <v>0</v>
      </c>
      <c r="I167" s="109">
        <f t="shared" si="23"/>
        <v>0</v>
      </c>
      <c r="J167" s="143"/>
    </row>
    <row r="168" spans="1:10" s="67" customFormat="1">
      <c r="A168" s="137"/>
      <c r="B168" s="49"/>
      <c r="C168" s="140"/>
      <c r="D168" s="137"/>
      <c r="E168" s="214" t="s">
        <v>101</v>
      </c>
      <c r="F168" s="142">
        <f>SUM(F153:F167)</f>
        <v>0</v>
      </c>
      <c r="G168" s="141"/>
      <c r="H168" s="128"/>
      <c r="I168" s="129">
        <f>SUM(I153:I167)</f>
        <v>0</v>
      </c>
    </row>
    <row r="169" spans="1:10" s="67" customFormat="1"/>
    <row r="170" spans="1:10" s="67" customFormat="1">
      <c r="B170" s="67" t="s">
        <v>141</v>
      </c>
    </row>
    <row r="171" spans="1:10" s="67" customFormat="1">
      <c r="B171" s="67" t="s">
        <v>142</v>
      </c>
    </row>
    <row r="172" spans="1:10" s="67" customFormat="1">
      <c r="B172" s="67" t="s">
        <v>143</v>
      </c>
    </row>
    <row r="173" spans="1:10" s="67" customFormat="1">
      <c r="B173" s="67" t="s">
        <v>144</v>
      </c>
    </row>
    <row r="174" spans="1:10" s="67" customFormat="1">
      <c r="B174" s="67" t="s">
        <v>145</v>
      </c>
    </row>
    <row r="175" spans="1:10" s="67" customFormat="1">
      <c r="B175" s="67" t="s">
        <v>146</v>
      </c>
    </row>
    <row r="176" spans="1:10" s="67" customFormat="1"/>
    <row r="177" spans="1:8" s="67" customFormat="1"/>
    <row r="178" spans="1:8" s="67" customFormat="1" ht="25.5">
      <c r="B178" s="67" t="s">
        <v>230</v>
      </c>
      <c r="F178" s="49" t="s">
        <v>235</v>
      </c>
      <c r="H178" s="49" t="s">
        <v>236</v>
      </c>
    </row>
    <row r="179" spans="1:8" s="67" customFormat="1">
      <c r="A179" s="67" t="s">
        <v>231</v>
      </c>
      <c r="B179" s="67" t="str">
        <f>B2</f>
        <v>SZCZEPY WZORCOWE DO KONTROLI JAKOŚCIOWEJ  /op = 2 wymazówki/</v>
      </c>
      <c r="F179" s="94">
        <f>F6</f>
        <v>0</v>
      </c>
      <c r="H179" s="94">
        <f>I6</f>
        <v>0</v>
      </c>
    </row>
    <row r="180" spans="1:8" s="67" customFormat="1">
      <c r="A180" s="67" t="s">
        <v>232</v>
      </c>
      <c r="B180" s="67" t="str">
        <f>B13</f>
        <v xml:space="preserve">KRĄŻKI ANTYBIOTYKOWE / 1 fiolka        op.= 5x50 krążków </v>
      </c>
      <c r="F180" s="94">
        <f>F18</f>
        <v>0</v>
      </c>
      <c r="H180" s="94">
        <f>I18</f>
        <v>0</v>
      </c>
    </row>
    <row r="181" spans="1:8" s="67" customFormat="1">
      <c r="A181" s="67" t="s">
        <v>234</v>
      </c>
      <c r="B181" s="67" t="str">
        <f>B48</f>
        <v>PASKI  MIC/ 1op. = 10 pasków</v>
      </c>
      <c r="F181" s="94">
        <f>F54</f>
        <v>0</v>
      </c>
      <c r="H181" s="94">
        <f>I54</f>
        <v>0</v>
      </c>
    </row>
    <row r="182" spans="1:8" s="67" customFormat="1">
      <c r="A182" s="67" t="s">
        <v>28</v>
      </c>
      <c r="B182" s="67" t="str">
        <f>B63</f>
        <v>TESTY KASETOWE</v>
      </c>
      <c r="F182" s="148">
        <f>F81</f>
        <v>0</v>
      </c>
      <c r="H182" s="94">
        <f>I81</f>
        <v>0</v>
      </c>
    </row>
    <row r="183" spans="1:8" s="67" customFormat="1">
      <c r="A183" s="67" t="s">
        <v>47</v>
      </c>
      <c r="B183" s="67" t="str">
        <f>B90</f>
        <v>TESTY LATEKSOWE DO IDENTYFIKACJI BAKTERII</v>
      </c>
      <c r="F183" s="94">
        <f>F96</f>
        <v>0</v>
      </c>
      <c r="H183" s="94">
        <f>I96</f>
        <v>0</v>
      </c>
    </row>
    <row r="184" spans="1:8" s="67" customFormat="1">
      <c r="A184" s="67" t="s">
        <v>97</v>
      </c>
      <c r="B184" s="67" t="str">
        <f>B106</f>
        <v>PRZYGOTOWANIE PREPARATÓW MIKROBIOLOGICZNYCH</v>
      </c>
      <c r="F184" s="94">
        <f>F111</f>
        <v>0</v>
      </c>
      <c r="H184" s="94">
        <f>I111</f>
        <v>0</v>
      </c>
    </row>
    <row r="185" spans="1:8" s="67" customFormat="1">
      <c r="A185" s="67" t="s">
        <v>233</v>
      </c>
      <c r="B185" s="67" t="str">
        <f>B119</f>
        <v>POŻYWKI GOTOWE NA PŁYTKACH PETRIEGO  / 1 op.  = 10  płytek/</v>
      </c>
      <c r="F185" s="148">
        <f>F135</f>
        <v>0</v>
      </c>
      <c r="H185" s="149">
        <f>I135</f>
        <v>0</v>
      </c>
    </row>
    <row r="186" spans="1:8" s="67" customFormat="1">
      <c r="A186" s="67" t="s">
        <v>228</v>
      </c>
      <c r="B186" s="67" t="str">
        <f>B150</f>
        <v>ARIS HiQ</v>
      </c>
      <c r="F186" s="148">
        <f>F168</f>
        <v>0</v>
      </c>
      <c r="H186" s="149">
        <f>I168</f>
        <v>0</v>
      </c>
    </row>
    <row r="187" spans="1:8" s="67" customFormat="1"/>
    <row r="188" spans="1:8" s="67" customFormat="1">
      <c r="E188" s="67" t="s">
        <v>237</v>
      </c>
      <c r="F188" s="94">
        <f>SUM(F179:F186)</f>
        <v>0</v>
      </c>
      <c r="H188" s="94">
        <f>SUM(H179:H186)</f>
        <v>0</v>
      </c>
    </row>
    <row r="189" spans="1:8" s="67" customFormat="1"/>
    <row r="190" spans="1:8" s="67" customFormat="1"/>
    <row r="191" spans="1:8" s="67" customFormat="1"/>
    <row r="192" spans="1:8" s="67" customFormat="1"/>
    <row r="193" s="67" customFormat="1"/>
    <row r="194" s="67" customFormat="1"/>
    <row r="195" s="67" customFormat="1"/>
    <row r="196" s="67" customFormat="1"/>
    <row r="197" s="67" customFormat="1"/>
    <row r="198" s="67" customFormat="1"/>
    <row r="199" s="67" customFormat="1"/>
    <row r="200" s="67" customFormat="1"/>
    <row r="201" s="67" customFormat="1"/>
    <row r="202" s="67" customFormat="1"/>
    <row r="203" s="67" customFormat="1"/>
    <row r="204" s="67" customFormat="1"/>
    <row r="205" s="67" customFormat="1"/>
    <row r="206" s="67" customFormat="1"/>
    <row r="207" s="67" customFormat="1"/>
    <row r="208" s="67" customFormat="1"/>
    <row r="209" s="67" customFormat="1"/>
    <row r="210" s="67" customFormat="1"/>
    <row r="211" s="67" customFormat="1"/>
    <row r="212" s="67" customFormat="1"/>
    <row r="213" s="67" customFormat="1"/>
    <row r="214" s="67" customFormat="1"/>
    <row r="215" s="67" customFormat="1"/>
    <row r="216" s="67" customFormat="1"/>
    <row r="217" s="67" customFormat="1"/>
    <row r="218" s="67" customFormat="1"/>
    <row r="219" s="67" customFormat="1"/>
    <row r="220" s="67" customFormat="1"/>
    <row r="221" s="67" customFormat="1"/>
    <row r="222" s="67" customFormat="1"/>
    <row r="223" s="67" customFormat="1"/>
    <row r="224" s="67" customFormat="1"/>
    <row r="225" s="67" customFormat="1"/>
    <row r="226" s="67" customFormat="1"/>
    <row r="227" s="67" customFormat="1"/>
    <row r="228" s="67" customFormat="1"/>
    <row r="229" s="67" customFormat="1"/>
    <row r="230" s="67" customFormat="1"/>
    <row r="231" s="67" customFormat="1"/>
    <row r="232" s="67" customFormat="1"/>
    <row r="233" s="67" customFormat="1"/>
    <row r="234" s="67" customFormat="1"/>
    <row r="235" s="67" customFormat="1"/>
    <row r="236" s="67" customFormat="1"/>
    <row r="237" s="67" customFormat="1"/>
    <row r="238" s="67" customFormat="1"/>
    <row r="239" s="67" customFormat="1"/>
    <row r="240" s="67" customFormat="1"/>
    <row r="241" s="67" customFormat="1"/>
    <row r="242" s="67" customFormat="1"/>
    <row r="243" s="67" customFormat="1"/>
    <row r="244" s="67" customFormat="1"/>
    <row r="245" s="67" customFormat="1"/>
    <row r="246" s="67" customFormat="1"/>
    <row r="247" s="67" customFormat="1"/>
    <row r="248" s="67" customFormat="1"/>
    <row r="249" s="67" customFormat="1"/>
    <row r="250" s="67" customFormat="1"/>
    <row r="251" s="67" customFormat="1"/>
    <row r="252" s="67" customFormat="1"/>
    <row r="253" s="67" customFormat="1"/>
    <row r="254" s="67" customFormat="1"/>
    <row r="255" s="67" customFormat="1"/>
    <row r="256" s="67" customFormat="1"/>
    <row r="257" s="67" customFormat="1"/>
    <row r="258" s="67" customFormat="1"/>
    <row r="259" s="67" customFormat="1"/>
    <row r="260" s="67" customFormat="1"/>
    <row r="261" s="67" customFormat="1"/>
    <row r="262" s="67" customFormat="1"/>
    <row r="263" s="67" customFormat="1"/>
    <row r="264" s="67" customFormat="1"/>
    <row r="265" s="67" customFormat="1"/>
    <row r="266" s="67" customFormat="1"/>
    <row r="267" s="67" customFormat="1"/>
    <row r="268" s="67" customFormat="1"/>
    <row r="269" s="67" customFormat="1"/>
    <row r="270" s="67" customFormat="1"/>
    <row r="271" s="67" customFormat="1"/>
    <row r="272" s="67" customFormat="1"/>
    <row r="273" s="67" customFormat="1"/>
    <row r="274" s="67" customFormat="1"/>
    <row r="275" s="67" customFormat="1"/>
    <row r="276" s="67" customFormat="1"/>
    <row r="277" s="67" customFormat="1"/>
    <row r="278" s="67" customFormat="1"/>
    <row r="279" s="67" customFormat="1"/>
    <row r="280" s="67" customFormat="1"/>
    <row r="281" s="67" customFormat="1"/>
    <row r="282" s="67" customFormat="1"/>
    <row r="283" s="67" customFormat="1"/>
    <row r="284" s="67" customFormat="1"/>
    <row r="285" s="67" customFormat="1"/>
    <row r="286" s="67" customFormat="1"/>
    <row r="287" s="67" customFormat="1"/>
    <row r="288" s="67" customFormat="1"/>
    <row r="289" s="67" customFormat="1"/>
    <row r="290" s="67" customFormat="1"/>
    <row r="291" s="67" customFormat="1"/>
    <row r="292" s="67" customFormat="1"/>
    <row r="293" s="67" customFormat="1"/>
    <row r="294" s="67" customFormat="1"/>
    <row r="295" s="67" customFormat="1"/>
    <row r="296" s="67" customFormat="1"/>
    <row r="297" s="67" customFormat="1"/>
    <row r="298" s="67" customFormat="1"/>
    <row r="299" s="67" customFormat="1"/>
    <row r="300" s="67" customFormat="1"/>
    <row r="301" s="67" customFormat="1"/>
    <row r="302" s="67" customFormat="1"/>
    <row r="303" s="67" customFormat="1"/>
    <row r="304" s="67" customFormat="1"/>
    <row r="305" s="67" customFormat="1"/>
    <row r="306" s="67" customFormat="1"/>
    <row r="307" s="67" customFormat="1"/>
    <row r="308" s="67" customFormat="1"/>
    <row r="309" s="67" customFormat="1"/>
    <row r="310" s="67" customFormat="1"/>
    <row r="311" s="67" customFormat="1"/>
    <row r="312" s="67" customFormat="1"/>
    <row r="313" s="67" customFormat="1"/>
    <row r="314" s="67" customFormat="1"/>
    <row r="315" s="67" customFormat="1"/>
    <row r="316" s="67" customFormat="1"/>
    <row r="317" s="67" customFormat="1"/>
    <row r="318" s="67" customFormat="1"/>
    <row r="319" s="67" customFormat="1"/>
    <row r="320" s="67" customFormat="1"/>
    <row r="321" s="67" customFormat="1"/>
    <row r="322" s="67" customFormat="1"/>
    <row r="323" s="67" customFormat="1"/>
    <row r="324" s="67" customFormat="1"/>
    <row r="325" s="67" customFormat="1"/>
    <row r="326" s="67" customFormat="1"/>
    <row r="327" s="67" customFormat="1"/>
    <row r="328" s="67" customFormat="1"/>
    <row r="329" s="67" customFormat="1"/>
    <row r="330" s="67" customFormat="1"/>
    <row r="331" s="67" customFormat="1"/>
    <row r="332" s="67" customFormat="1"/>
    <row r="333" s="67" customFormat="1"/>
    <row r="334" s="67" customFormat="1"/>
    <row r="335" s="67" customFormat="1"/>
    <row r="336" s="67" customFormat="1"/>
    <row r="337" s="67" customFormat="1"/>
    <row r="338" s="67" customFormat="1"/>
    <row r="339" s="67" customFormat="1"/>
    <row r="340" s="67" customFormat="1"/>
    <row r="341" s="67" customFormat="1"/>
    <row r="342" s="67" customFormat="1"/>
    <row r="343" s="67" customFormat="1"/>
    <row r="344" s="67" customFormat="1"/>
    <row r="345" s="67" customFormat="1"/>
    <row r="346" s="67" customFormat="1"/>
    <row r="347" s="67" customFormat="1"/>
    <row r="348" s="67" customFormat="1"/>
    <row r="349" s="67" customFormat="1"/>
    <row r="350" s="67" customFormat="1"/>
    <row r="351" s="67" customFormat="1"/>
    <row r="352" s="67" customFormat="1"/>
    <row r="353" s="67" customFormat="1"/>
    <row r="354" s="67" customFormat="1"/>
    <row r="355" s="67" customFormat="1"/>
    <row r="356" s="67" customFormat="1"/>
    <row r="357" s="67" customFormat="1"/>
    <row r="358" s="67" customFormat="1"/>
    <row r="359" s="67" customFormat="1"/>
    <row r="360" s="67" customFormat="1"/>
    <row r="361" s="67" customFormat="1"/>
    <row r="362" s="67" customFormat="1"/>
    <row r="363" s="67" customFormat="1"/>
    <row r="364" s="67" customFormat="1"/>
    <row r="365" s="67" customFormat="1"/>
    <row r="366" s="67" customFormat="1"/>
    <row r="367" s="67" customFormat="1"/>
    <row r="368" s="67" customFormat="1"/>
    <row r="369" s="67" customFormat="1"/>
    <row r="370" s="67" customFormat="1"/>
    <row r="371" s="67" customFormat="1"/>
    <row r="372" s="67" customFormat="1"/>
    <row r="373" s="67" customFormat="1"/>
    <row r="374" s="67" customFormat="1"/>
    <row r="375" s="67" customFormat="1"/>
    <row r="376" s="67" customFormat="1"/>
    <row r="377" s="67" customFormat="1"/>
    <row r="378" s="67" customFormat="1"/>
    <row r="379" s="67" customFormat="1"/>
    <row r="380" s="67" customFormat="1"/>
    <row r="381" s="67" customFormat="1"/>
    <row r="382" s="67" customFormat="1"/>
    <row r="383" s="67" customFormat="1"/>
    <row r="384" s="67" customFormat="1"/>
    <row r="385" s="67" customFormat="1"/>
    <row r="386" s="67" customFormat="1"/>
    <row r="387" s="67" customFormat="1"/>
    <row r="388" s="67" customFormat="1"/>
    <row r="389" s="67" customFormat="1"/>
    <row r="390" s="67" customFormat="1"/>
    <row r="391" s="67" customFormat="1"/>
    <row r="392" s="67" customFormat="1"/>
    <row r="393" s="67" customFormat="1"/>
    <row r="394" s="67" customFormat="1"/>
    <row r="395" s="67" customFormat="1"/>
    <row r="396" s="67" customFormat="1"/>
    <row r="397" s="67" customFormat="1"/>
    <row r="398" s="67" customFormat="1"/>
    <row r="399" s="67" customFormat="1"/>
    <row r="400" s="67" customFormat="1"/>
    <row r="401" s="67" customFormat="1"/>
    <row r="402" s="67" customFormat="1"/>
    <row r="403" s="67" customFormat="1"/>
    <row r="404" s="67" customFormat="1"/>
    <row r="405" s="67" customFormat="1"/>
    <row r="406" s="67" customFormat="1"/>
    <row r="407" s="67" customFormat="1"/>
    <row r="408" s="67" customFormat="1"/>
    <row r="409" s="67" customFormat="1"/>
    <row r="410" s="67" customFormat="1"/>
    <row r="411" s="67" customFormat="1"/>
    <row r="412" s="67" customFormat="1"/>
    <row r="413" s="67" customFormat="1"/>
    <row r="414" s="67" customFormat="1"/>
    <row r="415" s="67" customFormat="1"/>
    <row r="416" s="67" customFormat="1"/>
    <row r="417" s="67" customFormat="1"/>
    <row r="418" s="67" customFormat="1"/>
    <row r="419" s="67" customFormat="1"/>
    <row r="420" s="67" customFormat="1"/>
    <row r="421" s="67" customFormat="1"/>
    <row r="422" s="67" customFormat="1"/>
    <row r="423" s="67" customFormat="1"/>
    <row r="424" s="67" customFormat="1"/>
    <row r="425" s="67" customFormat="1"/>
    <row r="426" s="67" customFormat="1"/>
    <row r="427" s="67" customFormat="1"/>
    <row r="428" s="67" customFormat="1"/>
    <row r="429" s="67" customFormat="1"/>
    <row r="430" s="67" customFormat="1"/>
    <row r="431" s="67" customFormat="1"/>
    <row r="432" s="67" customFormat="1"/>
    <row r="433" s="67" customFormat="1"/>
    <row r="434" s="67" customFormat="1"/>
    <row r="435" s="67" customFormat="1"/>
    <row r="436" s="67" customFormat="1"/>
    <row r="437" s="67" customFormat="1"/>
    <row r="438" s="67" customFormat="1"/>
    <row r="439" s="67" customFormat="1"/>
    <row r="440" s="67" customFormat="1"/>
    <row r="441" s="67" customFormat="1"/>
    <row r="442" s="67" customFormat="1"/>
    <row r="443" s="67" customFormat="1"/>
    <row r="444" s="67" customFormat="1"/>
    <row r="445" s="67" customFormat="1"/>
    <row r="446" s="67" customFormat="1"/>
    <row r="447" s="67" customFormat="1"/>
    <row r="448" s="67" customFormat="1"/>
    <row r="449" s="67" customFormat="1"/>
    <row r="450" s="67" customFormat="1"/>
    <row r="451" s="67" customFormat="1"/>
    <row r="452" s="67" customFormat="1"/>
    <row r="453" s="67" customFormat="1"/>
    <row r="454" s="67" customFormat="1"/>
    <row r="455" s="67" customFormat="1"/>
    <row r="456" s="67" customFormat="1"/>
    <row r="457" s="67" customFormat="1"/>
    <row r="458" s="67" customFormat="1"/>
    <row r="459" s="67" customFormat="1"/>
    <row r="460" s="67" customFormat="1"/>
    <row r="461" s="67" customFormat="1"/>
    <row r="462" s="67" customFormat="1"/>
    <row r="463" s="67" customFormat="1"/>
    <row r="464" s="67" customFormat="1"/>
    <row r="465" s="67" customFormat="1"/>
    <row r="466" s="67" customFormat="1"/>
    <row r="467" s="67" customFormat="1"/>
    <row r="468" s="67" customFormat="1"/>
  </sheetData>
  <sheetProtection selectLockedCells="1" selectUnlockedCells="1"/>
  <mergeCells count="52">
    <mergeCell ref="B10:G10"/>
    <mergeCell ref="B43:G43"/>
    <mergeCell ref="B44:G44"/>
    <mergeCell ref="B45:G45"/>
    <mergeCell ref="B31:G31"/>
    <mergeCell ref="B39:G39"/>
    <mergeCell ref="B40:G40"/>
    <mergeCell ref="B41:G41"/>
    <mergeCell ref="B42:G42"/>
    <mergeCell ref="B26:G26"/>
    <mergeCell ref="B30:G30"/>
    <mergeCell ref="B27:G27"/>
    <mergeCell ref="B28:G28"/>
    <mergeCell ref="B29:G29"/>
    <mergeCell ref="B21:G21"/>
    <mergeCell ref="B22:G22"/>
    <mergeCell ref="B23:G23"/>
    <mergeCell ref="B24:G24"/>
    <mergeCell ref="B25:G25"/>
    <mergeCell ref="B34:G34"/>
    <mergeCell ref="A83:G83"/>
    <mergeCell ref="B35:G35"/>
    <mergeCell ref="B36:G36"/>
    <mergeCell ref="B37:G37"/>
    <mergeCell ref="B38:G38"/>
    <mergeCell ref="B60:J60"/>
    <mergeCell ref="B56:J56"/>
    <mergeCell ref="B57:J57"/>
    <mergeCell ref="B58:J58"/>
    <mergeCell ref="B59:J59"/>
    <mergeCell ref="B150:J150"/>
    <mergeCell ref="B119:J119"/>
    <mergeCell ref="B113:I113"/>
    <mergeCell ref="B114:I114"/>
    <mergeCell ref="B115:I115"/>
    <mergeCell ref="B116:I116"/>
    <mergeCell ref="B106:J106"/>
    <mergeCell ref="B2:J2"/>
    <mergeCell ref="B13:J13"/>
    <mergeCell ref="B63:J63"/>
    <mergeCell ref="B82:H82"/>
    <mergeCell ref="B90:J90"/>
    <mergeCell ref="B84:J84"/>
    <mergeCell ref="B85:J85"/>
    <mergeCell ref="B86:J86"/>
    <mergeCell ref="B87:J87"/>
    <mergeCell ref="B48:J48"/>
    <mergeCell ref="B103:J103"/>
    <mergeCell ref="B99:H99"/>
    <mergeCell ref="B100:I100"/>
    <mergeCell ref="B101:H101"/>
    <mergeCell ref="B102:K102"/>
  </mergeCells>
  <pageMargins left="0.70833333333333337" right="0.70833333333333337" top="1.0236111111111112" bottom="1.1416666666666666" header="0.31527777777777777" footer="0.51181102362204722"/>
  <pageSetup paperSize="9" scale="70" firstPageNumber="0" orientation="landscape" verticalDpi="300" r:id="rId1"/>
  <headerFooter alignWithMargins="0">
    <oddHeader>&amp;C&amp;"Calibri,Standardowy"zestaw nr 1 &amp;Rzałącznik nr 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427"/>
  <sheetViews>
    <sheetView view="pageLayout" zoomScale="90" zoomScaleNormal="89" zoomScalePageLayoutView="90" workbookViewId="0"/>
  </sheetViews>
  <sheetFormatPr defaultColWidth="8.375" defaultRowHeight="15"/>
  <cols>
    <col min="1" max="1" width="3.875" style="1" customWidth="1"/>
    <col min="2" max="2" width="51.875" style="1" customWidth="1"/>
    <col min="3" max="3" width="8.375" style="1"/>
    <col min="4" max="4" width="11.25" style="1" customWidth="1"/>
    <col min="5" max="5" width="12.625" style="1" customWidth="1"/>
    <col min="6" max="6" width="10" style="1" bestFit="1" customWidth="1"/>
    <col min="7" max="7" width="10.375" style="1" customWidth="1"/>
    <col min="8" max="8" width="14.125" style="1" customWidth="1"/>
    <col min="9" max="9" width="15.875" style="1" customWidth="1"/>
    <col min="10" max="10" width="13.25" style="1" customWidth="1"/>
    <col min="11" max="11" width="8.375" style="28"/>
    <col min="12" max="16384" width="8.375" style="1"/>
  </cols>
  <sheetData>
    <row r="1" spans="1:10" s="28" customFormat="1"/>
    <row r="2" spans="1:10">
      <c r="A2" s="164">
        <v>1</v>
      </c>
      <c r="B2" s="335" t="s">
        <v>53</v>
      </c>
      <c r="C2" s="335"/>
      <c r="D2" s="335"/>
      <c r="E2" s="335"/>
      <c r="F2" s="335"/>
      <c r="G2" s="335"/>
      <c r="H2" s="335"/>
      <c r="I2" s="335"/>
      <c r="J2" s="335"/>
    </row>
    <row r="3" spans="1:10" ht="51">
      <c r="A3" s="27" t="s">
        <v>147</v>
      </c>
      <c r="B3" s="27" t="s">
        <v>0</v>
      </c>
      <c r="C3" s="27" t="s">
        <v>148</v>
      </c>
      <c r="D3" s="27" t="s">
        <v>149</v>
      </c>
      <c r="E3" s="27" t="s">
        <v>150</v>
      </c>
      <c r="F3" s="27" t="s">
        <v>106</v>
      </c>
      <c r="G3" s="27" t="s">
        <v>151</v>
      </c>
      <c r="H3" s="27" t="s">
        <v>152</v>
      </c>
      <c r="I3" s="27" t="s">
        <v>153</v>
      </c>
      <c r="J3" s="27" t="s">
        <v>1</v>
      </c>
    </row>
    <row r="4" spans="1:10">
      <c r="A4" s="25" t="s">
        <v>154</v>
      </c>
      <c r="B4" s="25" t="s">
        <v>155</v>
      </c>
      <c r="C4" s="25" t="s">
        <v>156</v>
      </c>
      <c r="D4" s="25" t="s">
        <v>157</v>
      </c>
      <c r="E4" s="25" t="s">
        <v>158</v>
      </c>
      <c r="F4" s="25" t="s">
        <v>190</v>
      </c>
      <c r="G4" s="25" t="s">
        <v>191</v>
      </c>
      <c r="H4" s="25" t="s">
        <v>192</v>
      </c>
      <c r="I4" s="25" t="s">
        <v>193</v>
      </c>
      <c r="J4" s="25"/>
    </row>
    <row r="5" spans="1:10" ht="24">
      <c r="A5" s="252">
        <v>1</v>
      </c>
      <c r="B5" s="16" t="s">
        <v>54</v>
      </c>
      <c r="C5" s="253" t="s">
        <v>31</v>
      </c>
      <c r="D5" s="254">
        <v>10</v>
      </c>
      <c r="E5" s="255"/>
      <c r="F5" s="256">
        <f>ROUND(D5*E5,2)</f>
        <v>0</v>
      </c>
      <c r="G5" s="257"/>
      <c r="H5" s="258">
        <f>ROUND(E5+E5*G5,2)</f>
        <v>0</v>
      </c>
      <c r="I5" s="259">
        <f>ROUND(D5*H5,2)</f>
        <v>0</v>
      </c>
      <c r="J5" s="17"/>
    </row>
    <row r="6" spans="1:10" ht="24">
      <c r="A6" s="260">
        <v>2</v>
      </c>
      <c r="B6" s="16" t="s">
        <v>247</v>
      </c>
      <c r="C6" s="253" t="s">
        <v>31</v>
      </c>
      <c r="D6" s="254">
        <v>10</v>
      </c>
      <c r="E6" s="255"/>
      <c r="F6" s="256">
        <f t="shared" ref="F6:F22" si="0">ROUND(D6*E6,2)</f>
        <v>0</v>
      </c>
      <c r="G6" s="257"/>
      <c r="H6" s="258">
        <f t="shared" ref="H6:H22" si="1">ROUND(E6+E6*G6,2)</f>
        <v>0</v>
      </c>
      <c r="I6" s="259">
        <f t="shared" ref="I6:I22" si="2">ROUND(D6*H6,2)</f>
        <v>0</v>
      </c>
      <c r="J6" s="17"/>
    </row>
    <row r="7" spans="1:10" ht="24">
      <c r="A7" s="252">
        <v>3</v>
      </c>
      <c r="B7" s="16" t="s">
        <v>55</v>
      </c>
      <c r="C7" s="253" t="s">
        <v>31</v>
      </c>
      <c r="D7" s="254">
        <v>20</v>
      </c>
      <c r="E7" s="255"/>
      <c r="F7" s="256">
        <f t="shared" si="0"/>
        <v>0</v>
      </c>
      <c r="G7" s="257"/>
      <c r="H7" s="258">
        <f t="shared" si="1"/>
        <v>0</v>
      </c>
      <c r="I7" s="259">
        <f t="shared" si="2"/>
        <v>0</v>
      </c>
      <c r="J7" s="17"/>
    </row>
    <row r="8" spans="1:10">
      <c r="A8" s="260">
        <v>4</v>
      </c>
      <c r="B8" s="16" t="s">
        <v>56</v>
      </c>
      <c r="C8" s="253" t="s">
        <v>31</v>
      </c>
      <c r="D8" s="254">
        <v>5</v>
      </c>
      <c r="E8" s="255"/>
      <c r="F8" s="256">
        <f t="shared" si="0"/>
        <v>0</v>
      </c>
      <c r="G8" s="257"/>
      <c r="H8" s="258">
        <f t="shared" si="1"/>
        <v>0</v>
      </c>
      <c r="I8" s="259">
        <f t="shared" si="2"/>
        <v>0</v>
      </c>
      <c r="J8" s="17"/>
    </row>
    <row r="9" spans="1:10" ht="24">
      <c r="A9" s="252">
        <v>5</v>
      </c>
      <c r="B9" s="16" t="s">
        <v>57</v>
      </c>
      <c r="C9" s="253" t="s">
        <v>31</v>
      </c>
      <c r="D9" s="254">
        <v>250</v>
      </c>
      <c r="E9" s="255"/>
      <c r="F9" s="256">
        <f t="shared" si="0"/>
        <v>0</v>
      </c>
      <c r="G9" s="257"/>
      <c r="H9" s="258">
        <f t="shared" si="1"/>
        <v>0</v>
      </c>
      <c r="I9" s="259">
        <f t="shared" si="2"/>
        <v>0</v>
      </c>
      <c r="J9" s="17"/>
    </row>
    <row r="10" spans="1:10" ht="24">
      <c r="A10" s="260">
        <v>6</v>
      </c>
      <c r="B10" s="18" t="s">
        <v>58</v>
      </c>
      <c r="C10" s="253" t="s">
        <v>31</v>
      </c>
      <c r="D10" s="254">
        <v>10</v>
      </c>
      <c r="E10" s="255"/>
      <c r="F10" s="256">
        <f t="shared" si="0"/>
        <v>0</v>
      </c>
      <c r="G10" s="257"/>
      <c r="H10" s="258">
        <f t="shared" si="1"/>
        <v>0</v>
      </c>
      <c r="I10" s="259">
        <f t="shared" si="2"/>
        <v>0</v>
      </c>
      <c r="J10" s="17"/>
    </row>
    <row r="11" spans="1:10">
      <c r="A11" s="252">
        <v>7</v>
      </c>
      <c r="B11" s="18" t="s">
        <v>59</v>
      </c>
      <c r="C11" s="253" t="s">
        <v>31</v>
      </c>
      <c r="D11" s="254">
        <v>10</v>
      </c>
      <c r="E11" s="255"/>
      <c r="F11" s="256">
        <f t="shared" si="0"/>
        <v>0</v>
      </c>
      <c r="G11" s="257"/>
      <c r="H11" s="258">
        <f t="shared" si="1"/>
        <v>0</v>
      </c>
      <c r="I11" s="259">
        <f t="shared" si="2"/>
        <v>0</v>
      </c>
      <c r="J11" s="17"/>
    </row>
    <row r="12" spans="1:10" ht="24">
      <c r="A12" s="260">
        <v>8</v>
      </c>
      <c r="B12" s="18" t="s">
        <v>60</v>
      </c>
      <c r="C12" s="253" t="s">
        <v>31</v>
      </c>
      <c r="D12" s="254">
        <v>100</v>
      </c>
      <c r="E12" s="255"/>
      <c r="F12" s="256">
        <f t="shared" si="0"/>
        <v>0</v>
      </c>
      <c r="G12" s="257"/>
      <c r="H12" s="258">
        <f t="shared" si="1"/>
        <v>0</v>
      </c>
      <c r="I12" s="259">
        <f t="shared" si="2"/>
        <v>0</v>
      </c>
      <c r="J12" s="17"/>
    </row>
    <row r="13" spans="1:10" ht="36">
      <c r="A13" s="252">
        <v>9</v>
      </c>
      <c r="B13" s="18" t="s">
        <v>61</v>
      </c>
      <c r="C13" s="253" t="s">
        <v>31</v>
      </c>
      <c r="D13" s="254">
        <v>300</v>
      </c>
      <c r="E13" s="255"/>
      <c r="F13" s="256">
        <f t="shared" si="0"/>
        <v>0</v>
      </c>
      <c r="G13" s="257"/>
      <c r="H13" s="258">
        <f t="shared" si="1"/>
        <v>0</v>
      </c>
      <c r="I13" s="259">
        <f t="shared" si="2"/>
        <v>0</v>
      </c>
      <c r="J13" s="17"/>
    </row>
    <row r="14" spans="1:10" ht="24">
      <c r="A14" s="260">
        <v>10</v>
      </c>
      <c r="B14" s="18" t="s">
        <v>62</v>
      </c>
      <c r="C14" s="253" t="s">
        <v>31</v>
      </c>
      <c r="D14" s="254">
        <v>10</v>
      </c>
      <c r="E14" s="255"/>
      <c r="F14" s="256">
        <f t="shared" si="0"/>
        <v>0</v>
      </c>
      <c r="G14" s="257"/>
      <c r="H14" s="258">
        <f t="shared" si="1"/>
        <v>0</v>
      </c>
      <c r="I14" s="259">
        <f t="shared" si="2"/>
        <v>0</v>
      </c>
      <c r="J14" s="17"/>
    </row>
    <row r="15" spans="1:10" ht="24">
      <c r="A15" s="252">
        <v>11</v>
      </c>
      <c r="B15" s="18" t="s">
        <v>63</v>
      </c>
      <c r="C15" s="253" t="s">
        <v>31</v>
      </c>
      <c r="D15" s="254">
        <v>10</v>
      </c>
      <c r="E15" s="255"/>
      <c r="F15" s="256">
        <f t="shared" si="0"/>
        <v>0</v>
      </c>
      <c r="G15" s="257"/>
      <c r="H15" s="258">
        <f t="shared" si="1"/>
        <v>0</v>
      </c>
      <c r="I15" s="259">
        <f t="shared" si="2"/>
        <v>0</v>
      </c>
      <c r="J15" s="17"/>
    </row>
    <row r="16" spans="1:10">
      <c r="A16" s="260">
        <v>12</v>
      </c>
      <c r="B16" s="18" t="s">
        <v>64</v>
      </c>
      <c r="C16" s="253" t="s">
        <v>31</v>
      </c>
      <c r="D16" s="254">
        <v>10</v>
      </c>
      <c r="E16" s="255"/>
      <c r="F16" s="256">
        <f t="shared" si="0"/>
        <v>0</v>
      </c>
      <c r="G16" s="257"/>
      <c r="H16" s="258">
        <f t="shared" si="1"/>
        <v>0</v>
      </c>
      <c r="I16" s="259">
        <f t="shared" si="2"/>
        <v>0</v>
      </c>
      <c r="J16" s="17"/>
    </row>
    <row r="17" spans="1:10" ht="36">
      <c r="A17" s="252">
        <v>13</v>
      </c>
      <c r="B17" s="14" t="s">
        <v>65</v>
      </c>
      <c r="C17" s="261" t="s">
        <v>31</v>
      </c>
      <c r="D17" s="254">
        <v>30</v>
      </c>
      <c r="E17" s="255"/>
      <c r="F17" s="256">
        <f t="shared" si="0"/>
        <v>0</v>
      </c>
      <c r="G17" s="257"/>
      <c r="H17" s="258">
        <f t="shared" si="1"/>
        <v>0</v>
      </c>
      <c r="I17" s="259">
        <f t="shared" si="2"/>
        <v>0</v>
      </c>
      <c r="J17" s="17"/>
    </row>
    <row r="18" spans="1:10" ht="36">
      <c r="A18" s="260">
        <v>14</v>
      </c>
      <c r="B18" s="18" t="s">
        <v>66</v>
      </c>
      <c r="C18" s="253" t="s">
        <v>31</v>
      </c>
      <c r="D18" s="254">
        <v>200</v>
      </c>
      <c r="E18" s="255"/>
      <c r="F18" s="256">
        <f t="shared" si="0"/>
        <v>0</v>
      </c>
      <c r="G18" s="257"/>
      <c r="H18" s="258">
        <f t="shared" si="1"/>
        <v>0</v>
      </c>
      <c r="I18" s="259">
        <f t="shared" si="2"/>
        <v>0</v>
      </c>
      <c r="J18" s="17"/>
    </row>
    <row r="19" spans="1:10" ht="24">
      <c r="A19" s="252">
        <v>15</v>
      </c>
      <c r="B19" s="14" t="s">
        <v>67</v>
      </c>
      <c r="C19" s="253" t="s">
        <v>31</v>
      </c>
      <c r="D19" s="254">
        <v>50</v>
      </c>
      <c r="E19" s="255"/>
      <c r="F19" s="256">
        <f t="shared" si="0"/>
        <v>0</v>
      </c>
      <c r="G19" s="257"/>
      <c r="H19" s="258">
        <f t="shared" si="1"/>
        <v>0</v>
      </c>
      <c r="I19" s="259">
        <f t="shared" si="2"/>
        <v>0</v>
      </c>
      <c r="J19" s="17"/>
    </row>
    <row r="20" spans="1:10" ht="24">
      <c r="A20" s="262">
        <v>16</v>
      </c>
      <c r="B20" s="39" t="s">
        <v>68</v>
      </c>
      <c r="C20" s="263" t="s">
        <v>31</v>
      </c>
      <c r="D20" s="254">
        <v>10</v>
      </c>
      <c r="E20" s="255"/>
      <c r="F20" s="256">
        <f t="shared" si="0"/>
        <v>0</v>
      </c>
      <c r="G20" s="257"/>
      <c r="H20" s="258">
        <f t="shared" si="1"/>
        <v>0</v>
      </c>
      <c r="I20" s="259">
        <f t="shared" si="2"/>
        <v>0</v>
      </c>
      <c r="J20" s="150"/>
    </row>
    <row r="21" spans="1:10">
      <c r="A21" s="264">
        <v>17</v>
      </c>
      <c r="B21" s="215" t="s">
        <v>69</v>
      </c>
      <c r="C21" s="265" t="s">
        <v>5</v>
      </c>
      <c r="D21" s="254">
        <v>30</v>
      </c>
      <c r="E21" s="255"/>
      <c r="F21" s="266">
        <f t="shared" si="0"/>
        <v>0</v>
      </c>
      <c r="G21" s="267"/>
      <c r="H21" s="268">
        <f t="shared" si="1"/>
        <v>0</v>
      </c>
      <c r="I21" s="269">
        <f t="shared" si="2"/>
        <v>0</v>
      </c>
      <c r="J21" s="219"/>
    </row>
    <row r="22" spans="1:10" ht="24">
      <c r="A22" s="270">
        <v>18</v>
      </c>
      <c r="B22" s="220" t="s">
        <v>240</v>
      </c>
      <c r="C22" s="271" t="s">
        <v>5</v>
      </c>
      <c r="D22" s="254">
        <v>300</v>
      </c>
      <c r="E22" s="255"/>
      <c r="F22" s="272">
        <f t="shared" si="0"/>
        <v>0</v>
      </c>
      <c r="G22" s="273"/>
      <c r="H22" s="274">
        <f t="shared" si="1"/>
        <v>0</v>
      </c>
      <c r="I22" s="275">
        <f t="shared" si="2"/>
        <v>0</v>
      </c>
      <c r="J22" s="224"/>
    </row>
    <row r="23" spans="1:10">
      <c r="A23" s="276"/>
      <c r="B23" s="153"/>
      <c r="C23" s="277"/>
      <c r="D23" s="277"/>
      <c r="E23" s="278" t="s">
        <v>101</v>
      </c>
      <c r="F23" s="279">
        <f>SUM(F5:F22)</f>
        <v>0</v>
      </c>
      <c r="G23" s="280"/>
      <c r="H23" s="281"/>
      <c r="I23" s="279">
        <f>SUM(I5:I22)</f>
        <v>0</v>
      </c>
      <c r="J23" s="154"/>
    </row>
    <row r="24" spans="1:10" s="28" customFormat="1">
      <c r="A24" s="352"/>
      <c r="B24" s="352"/>
      <c r="C24" s="352"/>
      <c r="D24" s="352"/>
      <c r="E24" s="46"/>
      <c r="F24" s="151"/>
      <c r="G24" s="84"/>
      <c r="H24" s="152"/>
      <c r="I24" s="84"/>
      <c r="J24" s="58"/>
    </row>
    <row r="25" spans="1:10" s="28" customFormat="1">
      <c r="B25" s="31" t="s">
        <v>7</v>
      </c>
      <c r="C25" s="49"/>
      <c r="D25" s="49"/>
      <c r="E25" s="33"/>
      <c r="F25" s="33"/>
      <c r="G25" s="33"/>
      <c r="H25" s="32"/>
      <c r="I25" s="33"/>
      <c r="J25" s="34"/>
    </row>
    <row r="26" spans="1:10" s="28" customFormat="1">
      <c r="B26" s="336" t="s">
        <v>70</v>
      </c>
      <c r="C26" s="336"/>
      <c r="D26" s="336"/>
      <c r="E26" s="336"/>
      <c r="F26" s="336"/>
      <c r="G26" s="336"/>
      <c r="H26" s="336"/>
      <c r="I26" s="33"/>
      <c r="J26" s="34"/>
    </row>
    <row r="27" spans="1:10" s="28" customFormat="1">
      <c r="B27" s="337" t="s">
        <v>46</v>
      </c>
      <c r="C27" s="337"/>
      <c r="D27" s="337"/>
      <c r="E27" s="337"/>
      <c r="F27" s="337"/>
      <c r="G27" s="337"/>
      <c r="H27" s="337"/>
      <c r="I27" s="337"/>
      <c r="J27" s="337"/>
    </row>
    <row r="28" spans="1:10" s="28" customFormat="1">
      <c r="B28" s="338" t="s">
        <v>71</v>
      </c>
      <c r="C28" s="338"/>
      <c r="D28" s="338"/>
      <c r="E28" s="338"/>
      <c r="F28" s="338"/>
      <c r="G28" s="338"/>
      <c r="H28" s="338"/>
      <c r="I28" s="338"/>
      <c r="J28" s="338"/>
    </row>
    <row r="29" spans="1:10" s="28" customFormat="1">
      <c r="B29" s="338" t="s">
        <v>72</v>
      </c>
      <c r="C29" s="338"/>
      <c r="D29" s="338"/>
      <c r="E29" s="338"/>
      <c r="F29" s="338"/>
      <c r="G29" s="338"/>
      <c r="H29" s="338"/>
      <c r="I29" s="338"/>
      <c r="J29" s="338"/>
    </row>
    <row r="30" spans="1:10" s="28" customFormat="1">
      <c r="B30" s="338" t="s">
        <v>73</v>
      </c>
      <c r="C30" s="338"/>
      <c r="D30" s="338"/>
      <c r="E30" s="338"/>
      <c r="F30" s="338"/>
      <c r="G30" s="338"/>
      <c r="H30" s="338"/>
      <c r="I30" s="338"/>
      <c r="J30" s="338"/>
    </row>
    <row r="31" spans="1:10" s="28" customFormat="1">
      <c r="B31" s="338" t="s">
        <v>74</v>
      </c>
      <c r="C31" s="338"/>
      <c r="D31" s="338"/>
      <c r="E31" s="338"/>
      <c r="F31" s="338"/>
      <c r="G31" s="338"/>
      <c r="H31" s="338"/>
      <c r="I31" s="338"/>
      <c r="J31" s="338"/>
    </row>
    <row r="32" spans="1:10" s="28" customFormat="1">
      <c r="B32" s="338" t="s">
        <v>75</v>
      </c>
      <c r="C32" s="338"/>
      <c r="D32" s="338"/>
      <c r="E32" s="338"/>
      <c r="F32" s="338"/>
      <c r="G32" s="338"/>
      <c r="H32" s="338"/>
      <c r="I32" s="338"/>
      <c r="J32" s="338"/>
    </row>
    <row r="33" spans="1:12" s="28" customFormat="1">
      <c r="B33" s="338" t="s">
        <v>76</v>
      </c>
      <c r="C33" s="338"/>
      <c r="D33" s="338"/>
      <c r="E33" s="338"/>
      <c r="F33" s="338"/>
      <c r="G33" s="338"/>
      <c r="H33" s="338"/>
      <c r="I33" s="338"/>
      <c r="J33" s="338"/>
    </row>
    <row r="34" spans="1:12" s="28" customFormat="1">
      <c r="B34" s="338" t="s">
        <v>77</v>
      </c>
      <c r="C34" s="338"/>
      <c r="D34" s="338"/>
      <c r="E34" s="338"/>
      <c r="F34" s="338"/>
      <c r="G34" s="338"/>
      <c r="H34" s="338"/>
      <c r="I34" s="338"/>
      <c r="J34" s="338"/>
    </row>
    <row r="35" spans="1:12" s="28" customFormat="1">
      <c r="B35" s="338" t="s">
        <v>78</v>
      </c>
      <c r="C35" s="338"/>
      <c r="D35" s="338"/>
      <c r="E35" s="338"/>
      <c r="F35" s="338"/>
      <c r="G35" s="338"/>
      <c r="H35" s="338"/>
      <c r="I35" s="338"/>
      <c r="J35" s="338"/>
    </row>
    <row r="36" spans="1:12" s="28" customFormat="1">
      <c r="B36" s="338" t="s">
        <v>79</v>
      </c>
      <c r="C36" s="338"/>
      <c r="D36" s="338"/>
      <c r="E36" s="338"/>
      <c r="F36" s="338"/>
      <c r="G36" s="338"/>
      <c r="H36" s="338"/>
      <c r="I36" s="338"/>
      <c r="J36" s="338"/>
    </row>
    <row r="37" spans="1:12" s="28" customFormat="1">
      <c r="B37" s="338" t="s">
        <v>80</v>
      </c>
      <c r="C37" s="338"/>
      <c r="D37" s="338"/>
      <c r="E37" s="338"/>
      <c r="F37" s="338"/>
      <c r="G37" s="338"/>
      <c r="H37" s="338"/>
      <c r="I37" s="338"/>
      <c r="J37" s="338"/>
    </row>
    <row r="38" spans="1:12" s="28" customFormat="1">
      <c r="B38" s="338" t="s">
        <v>81</v>
      </c>
      <c r="C38" s="338"/>
      <c r="D38" s="338"/>
      <c r="E38" s="338"/>
      <c r="F38" s="338"/>
      <c r="G38" s="338"/>
      <c r="H38" s="338"/>
      <c r="I38" s="338"/>
      <c r="J38" s="338"/>
    </row>
    <row r="39" spans="1:12" s="28" customFormat="1">
      <c r="B39" s="337" t="s">
        <v>82</v>
      </c>
      <c r="C39" s="337"/>
      <c r="D39" s="337"/>
      <c r="E39" s="337"/>
      <c r="F39" s="337"/>
      <c r="G39" s="337"/>
      <c r="H39" s="337"/>
      <c r="I39" s="337"/>
      <c r="J39" s="337"/>
    </row>
    <row r="40" spans="1:12" s="28" customFormat="1">
      <c r="B40" s="338" t="s">
        <v>83</v>
      </c>
      <c r="C40" s="338"/>
      <c r="D40" s="338"/>
      <c r="E40" s="338"/>
      <c r="F40" s="338"/>
      <c r="G40" s="338"/>
      <c r="H40" s="338"/>
      <c r="I40" s="338"/>
      <c r="J40" s="338"/>
    </row>
    <row r="41" spans="1:12" s="28" customFormat="1"/>
    <row r="42" spans="1:12" s="28" customFormat="1"/>
    <row r="43" spans="1:12" ht="15" customHeight="1">
      <c r="A43" s="163">
        <v>2</v>
      </c>
      <c r="B43" s="350" t="s">
        <v>84</v>
      </c>
      <c r="C43" s="351"/>
      <c r="D43" s="351"/>
      <c r="E43" s="351"/>
      <c r="F43" s="351"/>
      <c r="G43" s="351"/>
      <c r="H43" s="351"/>
      <c r="I43" s="351"/>
      <c r="J43" s="351"/>
      <c r="L43" s="28"/>
    </row>
    <row r="44" spans="1:12" ht="36.75" customHeight="1">
      <c r="A44" s="27" t="s">
        <v>147</v>
      </c>
      <c r="B44" s="27" t="s">
        <v>0</v>
      </c>
      <c r="C44" s="27" t="s">
        <v>148</v>
      </c>
      <c r="D44" s="27" t="s">
        <v>149</v>
      </c>
      <c r="E44" s="27" t="s">
        <v>150</v>
      </c>
      <c r="F44" s="27" t="s">
        <v>106</v>
      </c>
      <c r="G44" s="27" t="s">
        <v>151</v>
      </c>
      <c r="H44" s="27" t="s">
        <v>152</v>
      </c>
      <c r="I44" s="27" t="s">
        <v>153</v>
      </c>
      <c r="J44" s="27" t="s">
        <v>1</v>
      </c>
      <c r="L44" s="28"/>
    </row>
    <row r="45" spans="1:12">
      <c r="A45" s="25" t="s">
        <v>154</v>
      </c>
      <c r="B45" s="25" t="s">
        <v>155</v>
      </c>
      <c r="C45" s="25" t="s">
        <v>156</v>
      </c>
      <c r="D45" s="25" t="s">
        <v>157</v>
      </c>
      <c r="E45" s="25" t="s">
        <v>158</v>
      </c>
      <c r="F45" s="25" t="s">
        <v>190</v>
      </c>
      <c r="G45" s="25" t="s">
        <v>191</v>
      </c>
      <c r="H45" s="25" t="s">
        <v>192</v>
      </c>
      <c r="I45" s="25" t="s">
        <v>193</v>
      </c>
      <c r="J45" s="25"/>
      <c r="L45" s="28"/>
    </row>
    <row r="46" spans="1:12">
      <c r="A46" s="19">
        <v>1</v>
      </c>
      <c r="B46" s="14" t="s">
        <v>85</v>
      </c>
      <c r="C46" s="20" t="s">
        <v>31</v>
      </c>
      <c r="D46" s="18">
        <v>1</v>
      </c>
      <c r="E46" s="225"/>
      <c r="F46" s="88">
        <f>ROUND(D46*E46,2)</f>
        <v>0</v>
      </c>
      <c r="G46" s="226"/>
      <c r="H46" s="89">
        <f>ROUND(E46+E46*G46,2)</f>
        <v>0</v>
      </c>
      <c r="I46" s="90">
        <f>ROUND(D46*H46,2)</f>
        <v>0</v>
      </c>
      <c r="J46" s="21"/>
      <c r="L46" s="28"/>
    </row>
    <row r="47" spans="1:12">
      <c r="A47" s="22">
        <v>2</v>
      </c>
      <c r="B47" s="14" t="s">
        <v>86</v>
      </c>
      <c r="C47" s="20" t="s">
        <v>31</v>
      </c>
      <c r="D47" s="18">
        <v>50</v>
      </c>
      <c r="E47" s="2"/>
      <c r="F47" s="88">
        <f t="shared" ref="F47:F50" si="3">ROUND(D47*E47,2)</f>
        <v>0</v>
      </c>
      <c r="G47" s="226"/>
      <c r="H47" s="89">
        <f t="shared" ref="H47:H50" si="4">ROUND(E47+E47*G47,2)</f>
        <v>0</v>
      </c>
      <c r="I47" s="90">
        <f t="shared" ref="I47:I50" si="5">ROUND(D47*H47,2)</f>
        <v>0</v>
      </c>
      <c r="J47" s="21"/>
      <c r="L47" s="28"/>
    </row>
    <row r="48" spans="1:12">
      <c r="A48" s="19">
        <v>3</v>
      </c>
      <c r="B48" s="14" t="s">
        <v>87</v>
      </c>
      <c r="C48" s="20" t="s">
        <v>31</v>
      </c>
      <c r="D48" s="18">
        <v>50</v>
      </c>
      <c r="E48" s="2"/>
      <c r="F48" s="88">
        <f t="shared" si="3"/>
        <v>0</v>
      </c>
      <c r="G48" s="226"/>
      <c r="H48" s="89">
        <f t="shared" si="4"/>
        <v>0</v>
      </c>
      <c r="I48" s="90">
        <f t="shared" si="5"/>
        <v>0</v>
      </c>
      <c r="J48" s="21"/>
      <c r="L48" s="28"/>
    </row>
    <row r="49" spans="1:12">
      <c r="A49" s="160">
        <v>4</v>
      </c>
      <c r="B49" s="227" t="s">
        <v>88</v>
      </c>
      <c r="C49" s="228" t="s">
        <v>31</v>
      </c>
      <c r="D49" s="195">
        <v>3</v>
      </c>
      <c r="E49" s="225"/>
      <c r="F49" s="216">
        <f t="shared" si="3"/>
        <v>0</v>
      </c>
      <c r="G49" s="226"/>
      <c r="H49" s="217">
        <f t="shared" si="4"/>
        <v>0</v>
      </c>
      <c r="I49" s="218">
        <f t="shared" si="5"/>
        <v>0</v>
      </c>
      <c r="J49" s="157"/>
      <c r="L49" s="28"/>
    </row>
    <row r="50" spans="1:12" ht="36">
      <c r="A50" s="161">
        <v>5</v>
      </c>
      <c r="B50" s="230" t="s">
        <v>89</v>
      </c>
      <c r="C50" s="231" t="s">
        <v>31</v>
      </c>
      <c r="D50" s="232">
        <v>2</v>
      </c>
      <c r="E50" s="233"/>
      <c r="F50" s="221">
        <f t="shared" si="3"/>
        <v>0</v>
      </c>
      <c r="G50" s="234"/>
      <c r="H50" s="222">
        <f t="shared" si="4"/>
        <v>0</v>
      </c>
      <c r="I50" s="223">
        <f t="shared" si="5"/>
        <v>0</v>
      </c>
      <c r="J50" s="162"/>
      <c r="L50" s="28"/>
    </row>
    <row r="51" spans="1:12">
      <c r="A51" s="81"/>
      <c r="B51" s="81"/>
      <c r="C51" s="81"/>
      <c r="D51" s="81"/>
      <c r="E51" s="229" t="s">
        <v>101</v>
      </c>
      <c r="F51" s="235">
        <f>SUM(F46:F50)</f>
        <v>0</v>
      </c>
      <c r="G51" s="29"/>
      <c r="H51" s="158"/>
      <c r="I51" s="235">
        <f>SUM(I46:I50)</f>
        <v>0</v>
      </c>
      <c r="J51" s="159"/>
      <c r="L51" s="28"/>
    </row>
    <row r="52" spans="1:12" s="28" customFormat="1"/>
    <row r="53" spans="1:12" s="28" customFormat="1">
      <c r="A53" s="86" t="s">
        <v>19</v>
      </c>
      <c r="B53" s="86"/>
    </row>
    <row r="54" spans="1:12" s="28" customFormat="1">
      <c r="A54" s="155" t="s">
        <v>90</v>
      </c>
    </row>
    <row r="55" spans="1:12" s="28" customFormat="1">
      <c r="A55" s="28" t="s">
        <v>91</v>
      </c>
    </row>
    <row r="56" spans="1:12" s="28" customFormat="1">
      <c r="A56" s="28" t="s">
        <v>92</v>
      </c>
    </row>
    <row r="57" spans="1:12" s="28" customFormat="1">
      <c r="A57" s="349" t="s">
        <v>93</v>
      </c>
      <c r="B57" s="349"/>
      <c r="C57" s="349"/>
      <c r="D57" s="349"/>
      <c r="E57" s="349"/>
      <c r="F57" s="349"/>
      <c r="G57" s="349"/>
      <c r="H57" s="349"/>
      <c r="I57" s="349"/>
      <c r="J57" s="349"/>
      <c r="K57" s="48"/>
    </row>
    <row r="58" spans="1:12" s="28" customFormat="1">
      <c r="A58" s="28" t="s">
        <v>94</v>
      </c>
    </row>
    <row r="59" spans="1:12" s="28" customFormat="1">
      <c r="A59" s="155" t="s">
        <v>95</v>
      </c>
      <c r="B59" s="155"/>
      <c r="C59" s="156"/>
      <c r="D59" s="156"/>
      <c r="E59" s="156"/>
      <c r="F59" s="156"/>
      <c r="G59" s="156"/>
    </row>
    <row r="60" spans="1:12" s="28" customFormat="1">
      <c r="A60" s="28" t="s">
        <v>96</v>
      </c>
    </row>
    <row r="61" spans="1:12" s="28" customFormat="1"/>
    <row r="62" spans="1:12" s="28" customFormat="1" ht="26.25">
      <c r="B62" s="67" t="s">
        <v>230</v>
      </c>
      <c r="C62" s="67"/>
      <c r="D62" s="67"/>
      <c r="E62" s="67"/>
      <c r="F62" s="49" t="s">
        <v>235</v>
      </c>
      <c r="G62" s="67"/>
      <c r="H62" s="49" t="s">
        <v>236</v>
      </c>
    </row>
    <row r="63" spans="1:12" s="28" customFormat="1">
      <c r="A63" s="28">
        <v>1</v>
      </c>
      <c r="B63" s="28" t="str">
        <f>B2</f>
        <v>POŻYWKI GOTOWE NA PŁYTKACH PETRIEGO  / 1 op.  = 10  płytek/</v>
      </c>
      <c r="F63" s="165">
        <f>F23</f>
        <v>0</v>
      </c>
      <c r="H63" s="165">
        <f>I23</f>
        <v>0</v>
      </c>
    </row>
    <row r="64" spans="1:12" s="28" customFormat="1">
      <c r="A64" s="28">
        <v>2</v>
      </c>
      <c r="B64" s="28" t="str">
        <f>B43</f>
        <v>KRĄŻKI I ODCZYNNIKI DO MECHANIZMÓW OPORNOŚĆIOWYCH BAKTERII</v>
      </c>
      <c r="F64" s="29">
        <f>F51</f>
        <v>0</v>
      </c>
      <c r="H64" s="29">
        <f>I51</f>
        <v>0</v>
      </c>
    </row>
    <row r="65" spans="4:8" s="28" customFormat="1">
      <c r="D65" s="28" t="s">
        <v>237</v>
      </c>
      <c r="F65" s="165">
        <f>SUM(F63:F64)</f>
        <v>0</v>
      </c>
      <c r="H65" s="165">
        <f>SUM(H63:H64)</f>
        <v>0</v>
      </c>
    </row>
    <row r="66" spans="4:8" s="28" customFormat="1"/>
    <row r="67" spans="4:8" s="28" customFormat="1"/>
    <row r="68" spans="4:8" s="28" customFormat="1"/>
    <row r="69" spans="4:8" s="28" customFormat="1"/>
    <row r="70" spans="4:8" s="28" customFormat="1"/>
    <row r="71" spans="4:8" s="28" customFormat="1"/>
    <row r="72" spans="4:8" s="28" customFormat="1"/>
    <row r="73" spans="4:8" s="28" customFormat="1"/>
    <row r="74" spans="4:8" s="28" customFormat="1"/>
    <row r="75" spans="4:8" s="28" customFormat="1"/>
    <row r="76" spans="4:8" s="28" customFormat="1"/>
    <row r="77" spans="4:8" s="28" customFormat="1"/>
    <row r="78" spans="4:8" s="28" customFormat="1"/>
    <row r="79" spans="4:8" s="28" customFormat="1"/>
    <row r="80" spans="4:8" s="28" customFormat="1"/>
    <row r="81" s="28" customFormat="1"/>
    <row r="82" s="28" customFormat="1"/>
    <row r="83" s="28" customFormat="1"/>
    <row r="84" s="28" customFormat="1"/>
    <row r="85" s="28" customFormat="1"/>
    <row r="86" s="28" customFormat="1"/>
    <row r="87" s="28" customFormat="1"/>
    <row r="88" s="28" customFormat="1"/>
    <row r="89" s="28" customFormat="1"/>
    <row r="90" s="28" customFormat="1"/>
    <row r="91" s="28" customFormat="1"/>
    <row r="92" s="28" customFormat="1"/>
    <row r="93" s="28" customFormat="1"/>
    <row r="94" s="28" customFormat="1"/>
    <row r="95" s="28" customFormat="1"/>
    <row r="96" s="28" customFormat="1"/>
    <row r="97" s="28" customFormat="1"/>
    <row r="98" s="28" customFormat="1"/>
    <row r="99" s="28" customFormat="1"/>
    <row r="100" s="28" customFormat="1"/>
    <row r="101" s="28" customFormat="1"/>
    <row r="102" s="28" customFormat="1"/>
    <row r="103" s="28" customFormat="1"/>
    <row r="104" s="28" customFormat="1"/>
    <row r="105" s="28" customFormat="1"/>
    <row r="106" s="28" customFormat="1"/>
    <row r="107" s="28" customFormat="1"/>
    <row r="108" s="28" customFormat="1"/>
    <row r="109" s="28" customFormat="1"/>
    <row r="110" s="28" customFormat="1"/>
    <row r="111" s="28" customFormat="1"/>
    <row r="112" s="28" customFormat="1"/>
    <row r="113" s="28" customFormat="1"/>
    <row r="114" s="28" customFormat="1"/>
    <row r="115" s="28" customFormat="1"/>
    <row r="116" s="28" customFormat="1"/>
    <row r="117" s="28" customFormat="1"/>
    <row r="118" s="28" customFormat="1"/>
    <row r="119" s="28" customFormat="1"/>
    <row r="120" s="28" customFormat="1"/>
    <row r="121" s="28" customFormat="1"/>
    <row r="122" s="28" customFormat="1"/>
    <row r="123" s="28" customFormat="1"/>
    <row r="124" s="28" customFormat="1"/>
    <row r="125" s="28" customFormat="1"/>
    <row r="126" s="28" customFormat="1"/>
    <row r="127" s="28" customFormat="1"/>
    <row r="128" s="28" customFormat="1"/>
    <row r="129" s="28" customFormat="1"/>
    <row r="130" s="28" customFormat="1"/>
    <row r="131" s="28" customFormat="1"/>
    <row r="132" s="28" customFormat="1"/>
    <row r="133" s="28" customFormat="1"/>
    <row r="134" s="28" customFormat="1"/>
    <row r="135" s="28" customFormat="1"/>
    <row r="136" s="28" customFormat="1"/>
    <row r="137" s="28" customFormat="1"/>
    <row r="138" s="28" customFormat="1"/>
    <row r="139" s="28" customFormat="1"/>
    <row r="140" s="28" customFormat="1"/>
    <row r="141" s="28" customFormat="1"/>
    <row r="142" s="28" customFormat="1"/>
    <row r="143" s="28" customFormat="1"/>
    <row r="144" s="28" customFormat="1"/>
    <row r="145" s="28" customFormat="1"/>
    <row r="146" s="28" customFormat="1"/>
    <row r="147" s="28" customFormat="1"/>
    <row r="148" s="28" customFormat="1"/>
    <row r="149" s="28" customFormat="1"/>
    <row r="150" s="28" customFormat="1"/>
    <row r="151" s="28" customFormat="1"/>
    <row r="152" s="28" customFormat="1"/>
    <row r="153" s="28" customFormat="1"/>
    <row r="154" s="28" customFormat="1"/>
    <row r="155" s="28" customFormat="1"/>
    <row r="156" s="28" customFormat="1"/>
    <row r="157" s="28" customFormat="1"/>
    <row r="158" s="28" customFormat="1"/>
    <row r="159" s="28" customFormat="1"/>
    <row r="160" s="28" customFormat="1"/>
    <row r="161" s="28" customFormat="1"/>
    <row r="162" s="28" customFormat="1"/>
    <row r="163" s="28" customFormat="1"/>
    <row r="164" s="28" customFormat="1"/>
    <row r="165" s="28" customFormat="1"/>
    <row r="166" s="28" customFormat="1"/>
    <row r="167" s="28" customFormat="1"/>
    <row r="168" s="28" customFormat="1"/>
    <row r="169" s="28" customFormat="1"/>
    <row r="170" s="28" customFormat="1"/>
    <row r="171" s="28" customFormat="1"/>
    <row r="172" s="28" customFormat="1"/>
    <row r="173" s="28" customFormat="1"/>
    <row r="174" s="28" customFormat="1"/>
    <row r="175" s="28" customFormat="1"/>
    <row r="176" s="28" customFormat="1"/>
    <row r="177" s="28" customFormat="1"/>
    <row r="178" s="28" customFormat="1"/>
    <row r="179" s="28" customFormat="1"/>
    <row r="180" s="28" customFormat="1"/>
    <row r="181" s="28" customFormat="1"/>
    <row r="182" s="28" customFormat="1"/>
    <row r="183" s="28" customFormat="1"/>
    <row r="184" s="28" customFormat="1"/>
    <row r="185" s="28" customFormat="1"/>
    <row r="186" s="28" customFormat="1"/>
    <row r="187" s="28" customFormat="1"/>
    <row r="188" s="28" customFormat="1"/>
    <row r="189" s="28" customFormat="1"/>
    <row r="190" s="28" customFormat="1"/>
    <row r="191" s="28" customFormat="1"/>
    <row r="192" s="28" customFormat="1"/>
    <row r="193" s="28" customFormat="1"/>
    <row r="194" s="28" customFormat="1"/>
    <row r="195" s="28" customFormat="1"/>
    <row r="196" s="28" customFormat="1"/>
    <row r="197" s="28" customFormat="1"/>
    <row r="198" s="28" customFormat="1"/>
    <row r="199" s="28" customFormat="1"/>
    <row r="200" s="28" customFormat="1"/>
    <row r="201" s="28" customFormat="1"/>
    <row r="202" s="28" customFormat="1"/>
    <row r="203" s="28" customFormat="1"/>
    <row r="204" s="28" customFormat="1"/>
    <row r="205" s="28" customFormat="1"/>
    <row r="206" s="28" customFormat="1"/>
    <row r="207" s="28" customFormat="1"/>
    <row r="208" s="28" customFormat="1"/>
    <row r="209" s="28" customFormat="1"/>
    <row r="210" s="28" customFormat="1"/>
    <row r="211" s="28" customFormat="1"/>
    <row r="212" s="28" customFormat="1"/>
    <row r="213" s="28" customFormat="1"/>
    <row r="214" s="28" customFormat="1"/>
    <row r="215" s="28" customFormat="1"/>
    <row r="216" s="28" customFormat="1"/>
    <row r="217" s="28" customFormat="1"/>
    <row r="218" s="28" customFormat="1"/>
    <row r="219" s="28" customFormat="1"/>
    <row r="220" s="28" customFormat="1"/>
    <row r="221" s="28" customFormat="1"/>
    <row r="222" s="28" customFormat="1"/>
    <row r="223" s="28" customFormat="1"/>
    <row r="224" s="28" customFormat="1"/>
    <row r="225" s="28" customFormat="1"/>
    <row r="226" s="28" customFormat="1"/>
    <row r="227" s="28" customFormat="1"/>
    <row r="228" s="28" customFormat="1"/>
    <row r="229" s="28" customFormat="1"/>
    <row r="230" s="28" customFormat="1"/>
    <row r="231" s="28" customFormat="1"/>
    <row r="232" s="28" customFormat="1"/>
    <row r="233" s="28" customFormat="1"/>
    <row r="234" s="28" customFormat="1"/>
    <row r="235" s="28" customFormat="1"/>
    <row r="236" s="28" customFormat="1"/>
    <row r="237" s="28" customFormat="1"/>
    <row r="238" s="28" customFormat="1"/>
    <row r="239" s="28" customFormat="1"/>
    <row r="240" s="28" customFormat="1"/>
    <row r="241" s="28" customFormat="1"/>
    <row r="242" s="28" customFormat="1"/>
    <row r="243" s="28" customFormat="1"/>
    <row r="244" s="28" customFormat="1"/>
    <row r="245" s="28" customFormat="1"/>
    <row r="246" s="28" customFormat="1"/>
    <row r="247" s="28" customFormat="1"/>
    <row r="248" s="28" customFormat="1"/>
    <row r="249" s="28" customFormat="1"/>
    <row r="250" s="28" customFormat="1"/>
    <row r="251" s="28" customFormat="1"/>
    <row r="252" s="28" customFormat="1"/>
    <row r="253" s="28" customFormat="1"/>
    <row r="254" s="28" customFormat="1"/>
    <row r="255" s="28" customFormat="1"/>
    <row r="256" s="28" customFormat="1"/>
    <row r="257" s="28" customFormat="1"/>
    <row r="258" s="28" customFormat="1"/>
    <row r="259" s="28" customFormat="1"/>
    <row r="260" s="28" customFormat="1"/>
    <row r="261" s="28" customFormat="1"/>
    <row r="262" s="28" customFormat="1"/>
    <row r="263" s="28" customFormat="1"/>
    <row r="264" s="28" customFormat="1"/>
    <row r="265" s="28" customFormat="1"/>
    <row r="266" s="28" customFormat="1"/>
    <row r="267" s="28" customFormat="1"/>
    <row r="268" s="28" customFormat="1"/>
    <row r="269" s="28" customFormat="1"/>
    <row r="270" s="28" customFormat="1"/>
    <row r="271" s="28" customFormat="1"/>
    <row r="272" s="28" customFormat="1"/>
    <row r="273" s="28" customFormat="1"/>
    <row r="274" s="28" customFormat="1"/>
    <row r="275" s="28" customFormat="1"/>
    <row r="276" s="28" customFormat="1"/>
    <row r="277" s="28" customFormat="1"/>
    <row r="278" s="28" customFormat="1"/>
    <row r="279" s="28" customFormat="1"/>
    <row r="280" s="28" customFormat="1"/>
    <row r="281" s="28" customFormat="1"/>
    <row r="282" s="28" customFormat="1"/>
    <row r="283" s="28" customFormat="1"/>
    <row r="284" s="28" customFormat="1"/>
    <row r="285" s="28" customFormat="1"/>
    <row r="286" s="28" customFormat="1"/>
    <row r="287" s="28" customFormat="1"/>
    <row r="288" s="28" customFormat="1"/>
    <row r="289" s="28" customFormat="1"/>
    <row r="290" s="28" customFormat="1"/>
    <row r="291" s="28" customFormat="1"/>
    <row r="292" s="28" customFormat="1"/>
    <row r="293" s="28" customFormat="1"/>
    <row r="294" s="28" customFormat="1"/>
    <row r="295" s="28" customFormat="1"/>
    <row r="296" s="28" customFormat="1"/>
    <row r="297" s="28" customFormat="1"/>
    <row r="298" s="28" customFormat="1"/>
    <row r="299" s="28" customFormat="1"/>
    <row r="300" s="28" customFormat="1"/>
    <row r="301" s="28" customFormat="1"/>
    <row r="302" s="28" customFormat="1"/>
    <row r="303" s="28" customFormat="1"/>
    <row r="304" s="28" customFormat="1"/>
    <row r="305" s="28" customFormat="1"/>
    <row r="306" s="28" customFormat="1"/>
    <row r="307" s="28" customFormat="1"/>
    <row r="308" s="28" customFormat="1"/>
    <row r="309" s="28" customFormat="1"/>
    <row r="310" s="28" customFormat="1"/>
    <row r="311" s="28" customFormat="1"/>
    <row r="312" s="28" customFormat="1"/>
    <row r="313" s="28" customFormat="1"/>
    <row r="314" s="28" customFormat="1"/>
    <row r="315" s="28" customFormat="1"/>
    <row r="316" s="28" customFormat="1"/>
    <row r="317" s="28" customFormat="1"/>
    <row r="318" s="28" customFormat="1"/>
    <row r="319" s="28" customFormat="1"/>
    <row r="320" s="28" customFormat="1"/>
    <row r="321" s="28" customFormat="1"/>
    <row r="322" s="28" customFormat="1"/>
    <row r="323" s="28" customFormat="1"/>
    <row r="324" s="28" customFormat="1"/>
    <row r="325" s="28" customFormat="1"/>
    <row r="326" s="28" customFormat="1"/>
    <row r="327" s="28" customFormat="1"/>
    <row r="328" s="28" customFormat="1"/>
    <row r="329" s="28" customFormat="1"/>
    <row r="330" s="28" customFormat="1"/>
    <row r="331" s="28" customFormat="1"/>
    <row r="332" s="28" customFormat="1"/>
    <row r="333" s="28" customFormat="1"/>
    <row r="334" s="28" customFormat="1"/>
    <row r="335" s="28" customFormat="1"/>
    <row r="336" s="28" customFormat="1"/>
    <row r="337" s="28" customFormat="1"/>
    <row r="338" s="28" customFormat="1"/>
    <row r="339" s="28" customFormat="1"/>
    <row r="340" s="28" customFormat="1"/>
    <row r="341" s="28" customFormat="1"/>
    <row r="342" s="28" customFormat="1"/>
    <row r="343" s="28" customFormat="1"/>
    <row r="344" s="28" customFormat="1"/>
    <row r="345" s="28" customFormat="1"/>
    <row r="346" s="28" customFormat="1"/>
    <row r="347" s="28" customFormat="1"/>
    <row r="348" s="28" customFormat="1"/>
    <row r="349" s="28" customFormat="1"/>
    <row r="350" s="28" customFormat="1"/>
    <row r="351" s="28" customFormat="1"/>
    <row r="352" s="28" customFormat="1"/>
    <row r="353" s="28" customFormat="1"/>
    <row r="354" s="28" customFormat="1"/>
    <row r="355" s="28" customFormat="1"/>
    <row r="356" s="28" customFormat="1"/>
    <row r="357" s="28" customFormat="1"/>
    <row r="358" s="28" customFormat="1"/>
    <row r="359" s="28" customFormat="1"/>
    <row r="360" s="28" customFormat="1"/>
    <row r="361" s="28" customFormat="1"/>
    <row r="362" s="28" customFormat="1"/>
    <row r="363" s="28" customFormat="1"/>
    <row r="364" s="28" customFormat="1"/>
    <row r="365" s="28" customFormat="1"/>
    <row r="366" s="28" customFormat="1"/>
    <row r="367" s="28" customFormat="1"/>
    <row r="368" s="28" customFormat="1"/>
    <row r="369" s="28" customFormat="1"/>
    <row r="370" s="28" customFormat="1"/>
    <row r="371" s="28" customFormat="1"/>
    <row r="372" s="28" customFormat="1"/>
    <row r="373" s="28" customFormat="1"/>
    <row r="374" s="28" customFormat="1"/>
    <row r="375" s="28" customFormat="1"/>
    <row r="376" s="28" customFormat="1"/>
    <row r="377" s="28" customFormat="1"/>
    <row r="378" s="28" customFormat="1"/>
    <row r="379" s="28" customFormat="1"/>
    <row r="380" s="28" customFormat="1"/>
    <row r="381" s="28" customFormat="1"/>
    <row r="382" s="28" customFormat="1"/>
    <row r="383" s="28" customFormat="1"/>
    <row r="384" s="28" customFormat="1"/>
    <row r="385" s="28" customFormat="1"/>
    <row r="386" s="28" customFormat="1"/>
    <row r="387" s="28" customFormat="1"/>
    <row r="388" s="28" customFormat="1"/>
    <row r="389" s="28" customFormat="1"/>
    <row r="390" s="28" customFormat="1"/>
    <row r="391" s="28" customFormat="1"/>
    <row r="392" s="28" customFormat="1"/>
    <row r="393" s="28" customFormat="1"/>
    <row r="394" s="28" customFormat="1"/>
    <row r="395" s="28" customFormat="1"/>
    <row r="396" s="28" customFormat="1"/>
    <row r="397" s="28" customFormat="1"/>
    <row r="398" s="28" customFormat="1"/>
    <row r="399" s="28" customFormat="1"/>
    <row r="400" s="28" customFormat="1"/>
    <row r="401" s="28" customFormat="1"/>
    <row r="402" s="28" customFormat="1"/>
    <row r="403" s="28" customFormat="1"/>
    <row r="404" s="28" customFormat="1"/>
    <row r="405" s="28" customFormat="1"/>
    <row r="406" s="28" customFormat="1"/>
    <row r="407" s="28" customFormat="1"/>
    <row r="408" s="28" customFormat="1"/>
    <row r="409" s="28" customFormat="1"/>
    <row r="410" s="28" customFormat="1"/>
    <row r="411" s="28" customFormat="1"/>
    <row r="412" s="28" customFormat="1"/>
    <row r="413" s="28" customFormat="1"/>
    <row r="414" s="28" customFormat="1"/>
    <row r="415" s="28" customFormat="1"/>
    <row r="416" s="28" customFormat="1"/>
    <row r="417" s="28" customFormat="1"/>
    <row r="418" s="28" customFormat="1"/>
    <row r="419" s="28" customFormat="1"/>
    <row r="420" s="28" customFormat="1"/>
    <row r="421" s="28" customFormat="1"/>
    <row r="422" s="28" customFormat="1"/>
    <row r="423" s="28" customFormat="1"/>
    <row r="424" s="28" customFormat="1"/>
    <row r="425" s="28" customFormat="1"/>
    <row r="426" s="28" customFormat="1"/>
    <row r="427" s="28" customFormat="1"/>
  </sheetData>
  <sheetProtection selectLockedCells="1" selectUnlockedCells="1"/>
  <mergeCells count="19">
    <mergeCell ref="B30:J30"/>
    <mergeCell ref="B31:J31"/>
    <mergeCell ref="B32:J32"/>
    <mergeCell ref="B43:J43"/>
    <mergeCell ref="B2:J2"/>
    <mergeCell ref="B33:J33"/>
    <mergeCell ref="B34:J34"/>
    <mergeCell ref="B35:J35"/>
    <mergeCell ref="A24:D24"/>
    <mergeCell ref="B26:H26"/>
    <mergeCell ref="B27:J27"/>
    <mergeCell ref="B28:J28"/>
    <mergeCell ref="B29:J29"/>
    <mergeCell ref="A57:J57"/>
    <mergeCell ref="B36:J36"/>
    <mergeCell ref="B37:J37"/>
    <mergeCell ref="B38:J38"/>
    <mergeCell ref="B39:J39"/>
    <mergeCell ref="B40:J40"/>
  </mergeCells>
  <pageMargins left="0.70833333333333337" right="0.70833333333333337" top="1.0236111111111112" bottom="1.1416666666666666" header="0.31527777777777777" footer="0.51181102362204722"/>
  <pageSetup paperSize="9" scale="75" firstPageNumber="0" orientation="landscape" verticalDpi="300" r:id="rId1"/>
  <headerFooter alignWithMargins="0">
    <oddHeader>&amp;C&amp;"Calibri,Standardowy"zestaw nr 2&amp;Rzałącznik nr 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M334"/>
  <sheetViews>
    <sheetView view="pageLayout" zoomScale="90" zoomScaleNormal="100" zoomScalePageLayoutView="90" workbookViewId="0"/>
  </sheetViews>
  <sheetFormatPr defaultRowHeight="14.25"/>
  <cols>
    <col min="1" max="1" width="3.375" customWidth="1"/>
    <col min="2" max="2" width="48.75" customWidth="1"/>
    <col min="5" max="5" width="13" customWidth="1"/>
    <col min="6" max="6" width="10.125" bestFit="1" customWidth="1"/>
    <col min="7" max="7" width="9.75" customWidth="1"/>
    <col min="8" max="8" width="11.375" customWidth="1"/>
    <col min="9" max="9" width="10.25" customWidth="1"/>
    <col min="10" max="10" width="14.75" customWidth="1"/>
    <col min="11" max="13" width="9" style="61"/>
  </cols>
  <sheetData>
    <row r="1" spans="1:10" s="61" customFormat="1"/>
    <row r="2" spans="1:10" ht="14.25" customHeight="1">
      <c r="A2" s="164" t="s">
        <v>231</v>
      </c>
      <c r="B2" s="335" t="s">
        <v>239</v>
      </c>
      <c r="C2" s="335"/>
      <c r="D2" s="335"/>
      <c r="E2" s="335"/>
      <c r="F2" s="335"/>
      <c r="G2" s="335"/>
      <c r="H2" s="335"/>
      <c r="I2" s="335"/>
      <c r="J2" s="335"/>
    </row>
    <row r="3" spans="1:10" ht="51">
      <c r="A3" s="27" t="s">
        <v>147</v>
      </c>
      <c r="B3" s="27" t="s">
        <v>0</v>
      </c>
      <c r="C3" s="27" t="s">
        <v>148</v>
      </c>
      <c r="D3" s="27" t="s">
        <v>149</v>
      </c>
      <c r="E3" s="27" t="s">
        <v>150</v>
      </c>
      <c r="F3" s="27" t="s">
        <v>106</v>
      </c>
      <c r="G3" s="27" t="s">
        <v>151</v>
      </c>
      <c r="H3" s="27" t="s">
        <v>152</v>
      </c>
      <c r="I3" s="27" t="s">
        <v>153</v>
      </c>
      <c r="J3" s="27" t="s">
        <v>1</v>
      </c>
    </row>
    <row r="4" spans="1:10" ht="14.1" customHeight="1">
      <c r="A4" s="167" t="s">
        <v>154</v>
      </c>
      <c r="B4" s="167" t="s">
        <v>155</v>
      </c>
      <c r="C4" s="167" t="s">
        <v>156</v>
      </c>
      <c r="D4" s="167" t="s">
        <v>157</v>
      </c>
      <c r="E4" s="167" t="s">
        <v>158</v>
      </c>
      <c r="F4" s="167" t="s">
        <v>190</v>
      </c>
      <c r="G4" s="167" t="s">
        <v>191</v>
      </c>
      <c r="H4" s="167" t="s">
        <v>192</v>
      </c>
      <c r="I4" s="167" t="s">
        <v>193</v>
      </c>
      <c r="J4" s="167"/>
    </row>
    <row r="5" spans="1:10" ht="97.5" customHeight="1">
      <c r="A5" s="186" t="s">
        <v>12</v>
      </c>
      <c r="B5" s="187" t="s">
        <v>127</v>
      </c>
      <c r="C5" s="237" t="s">
        <v>5</v>
      </c>
      <c r="D5" s="250">
        <v>40</v>
      </c>
      <c r="E5" s="251"/>
      <c r="F5" s="282">
        <f>ROUND(D5*E5,2)</f>
        <v>0</v>
      </c>
      <c r="G5" s="283"/>
      <c r="H5" s="258">
        <f>ROUND(E5+E5*G5,2)</f>
        <v>0</v>
      </c>
      <c r="I5" s="259">
        <f>ROUND(D5*H5,2)</f>
        <v>0</v>
      </c>
      <c r="J5" s="185"/>
    </row>
    <row r="6" spans="1:10" s="61" customFormat="1">
      <c r="A6" s="168"/>
      <c r="B6" s="169"/>
      <c r="C6" s="168"/>
      <c r="D6" s="236"/>
      <c r="E6" s="238" t="s">
        <v>101</v>
      </c>
      <c r="F6" s="239">
        <f>SUM(F5)</f>
        <v>0</v>
      </c>
      <c r="G6" s="240"/>
      <c r="H6" s="188"/>
      <c r="I6" s="241">
        <f>SUM(I5)</f>
        <v>0</v>
      </c>
    </row>
    <row r="7" spans="1:10" s="61" customFormat="1">
      <c r="A7" s="168"/>
      <c r="B7" s="169"/>
      <c r="C7" s="168"/>
      <c r="D7" s="168"/>
      <c r="E7" s="170"/>
      <c r="F7" s="170"/>
      <c r="G7" s="170"/>
      <c r="H7" s="171"/>
      <c r="I7" s="172"/>
      <c r="J7" s="166"/>
    </row>
    <row r="8" spans="1:10" s="61" customFormat="1">
      <c r="A8" s="173"/>
      <c r="B8" s="173"/>
      <c r="C8" s="173"/>
      <c r="D8" s="173"/>
      <c r="E8" s="174"/>
      <c r="F8" s="174"/>
      <c r="G8" s="174"/>
      <c r="H8" s="175"/>
      <c r="I8" s="176"/>
      <c r="J8" s="177"/>
    </row>
    <row r="9" spans="1:10" s="61" customFormat="1" ht="15">
      <c r="A9" s="173"/>
      <c r="B9" s="178" t="s">
        <v>120</v>
      </c>
      <c r="C9" s="179"/>
      <c r="D9" s="180"/>
      <c r="E9" s="180"/>
      <c r="F9" s="180"/>
      <c r="G9" s="180"/>
      <c r="H9" s="181"/>
      <c r="I9" s="180"/>
      <c r="J9" s="182"/>
    </row>
    <row r="10" spans="1:10" s="61" customFormat="1" ht="15">
      <c r="B10" s="178" t="s">
        <v>121</v>
      </c>
    </row>
    <row r="11" spans="1:10" s="61" customFormat="1" ht="15">
      <c r="B11" s="178" t="s">
        <v>122</v>
      </c>
    </row>
    <row r="12" spans="1:10" s="61" customFormat="1" ht="15">
      <c r="B12" s="178" t="s">
        <v>123</v>
      </c>
    </row>
    <row r="13" spans="1:10" s="61" customFormat="1" ht="15">
      <c r="B13" s="178" t="s">
        <v>124</v>
      </c>
    </row>
    <row r="14" spans="1:10" s="61" customFormat="1" ht="15">
      <c r="B14" s="178" t="s">
        <v>125</v>
      </c>
    </row>
    <row r="15" spans="1:10" s="61" customFormat="1" ht="15">
      <c r="B15" s="178" t="s">
        <v>126</v>
      </c>
    </row>
    <row r="16" spans="1:10" s="61" customFormat="1" ht="15">
      <c r="B16" s="178"/>
    </row>
    <row r="17" spans="2:2" s="61" customFormat="1" ht="15">
      <c r="B17" s="183"/>
    </row>
    <row r="18" spans="2:2" s="61" customFormat="1">
      <c r="B18" s="184"/>
    </row>
    <row r="19" spans="2:2" s="61" customFormat="1"/>
    <row r="20" spans="2:2" s="61" customFormat="1"/>
    <row r="21" spans="2:2" s="61" customFormat="1"/>
    <row r="22" spans="2:2" s="61" customFormat="1"/>
    <row r="23" spans="2:2" s="61" customFormat="1"/>
    <row r="24" spans="2:2" s="61" customFormat="1"/>
    <row r="25" spans="2:2" s="61" customFormat="1"/>
    <row r="26" spans="2:2" s="61" customFormat="1"/>
    <row r="27" spans="2:2" s="61" customFormat="1"/>
    <row r="28" spans="2:2" s="61" customFormat="1"/>
    <row r="29" spans="2:2" s="61" customFormat="1"/>
    <row r="30" spans="2:2" s="61" customFormat="1"/>
    <row r="31" spans="2:2" s="61" customFormat="1"/>
    <row r="32" spans="2:2" s="61" customFormat="1"/>
    <row r="33" s="61" customFormat="1"/>
    <row r="34" s="61" customFormat="1"/>
    <row r="35" s="61" customFormat="1"/>
    <row r="36" s="61" customFormat="1"/>
    <row r="37" s="61" customFormat="1"/>
    <row r="38" s="61" customFormat="1"/>
    <row r="39" s="61" customFormat="1"/>
    <row r="40" s="61" customFormat="1"/>
    <row r="41" s="61" customFormat="1"/>
    <row r="42" s="61" customFormat="1"/>
    <row r="43" s="61" customFormat="1"/>
    <row r="44" s="61" customFormat="1"/>
    <row r="45" s="61" customFormat="1"/>
    <row r="46" s="61" customFormat="1"/>
    <row r="47" s="61" customFormat="1"/>
    <row r="48" s="61" customFormat="1"/>
    <row r="49" s="61" customFormat="1"/>
    <row r="50" s="61" customFormat="1"/>
    <row r="51" s="61" customFormat="1"/>
    <row r="52" s="61" customFormat="1"/>
    <row r="53" s="61" customFormat="1"/>
    <row r="54" s="61" customFormat="1"/>
    <row r="55" s="61" customFormat="1"/>
    <row r="56" s="61" customFormat="1"/>
    <row r="57" s="61" customFormat="1"/>
    <row r="58" s="61" customFormat="1"/>
    <row r="59" s="61" customFormat="1"/>
    <row r="60" s="61" customFormat="1"/>
    <row r="61" s="61" customFormat="1"/>
    <row r="62" s="61" customFormat="1"/>
    <row r="63" s="61" customFormat="1"/>
    <row r="64" s="61" customFormat="1"/>
    <row r="65" s="61" customFormat="1"/>
    <row r="66" s="61" customFormat="1"/>
    <row r="67" s="61" customFormat="1"/>
    <row r="68" s="61" customFormat="1"/>
    <row r="69" s="61" customFormat="1"/>
    <row r="70" s="61" customFormat="1"/>
    <row r="71" s="61" customFormat="1"/>
    <row r="72" s="61" customFormat="1"/>
    <row r="73" s="61" customFormat="1"/>
    <row r="74" s="61" customFormat="1"/>
    <row r="75" s="61" customFormat="1"/>
    <row r="76" s="61" customFormat="1"/>
    <row r="77" s="61" customFormat="1"/>
    <row r="78" s="61" customFormat="1"/>
    <row r="79" s="61" customFormat="1"/>
    <row r="80" s="61" customFormat="1"/>
    <row r="81" s="61" customFormat="1"/>
    <row r="82" s="61" customFormat="1"/>
    <row r="83" s="61" customFormat="1"/>
    <row r="84" s="61" customFormat="1"/>
    <row r="85" s="61" customFormat="1"/>
    <row r="86" s="61" customFormat="1"/>
    <row r="87" s="61" customFormat="1"/>
    <row r="88" s="61" customFormat="1"/>
    <row r="89" s="61" customFormat="1"/>
    <row r="90" s="61" customFormat="1"/>
    <row r="91" s="61" customFormat="1"/>
    <row r="92" s="61" customFormat="1"/>
    <row r="93" s="61" customFormat="1"/>
    <row r="94" s="61" customFormat="1"/>
    <row r="95" s="61" customFormat="1"/>
    <row r="96" s="61" customFormat="1"/>
    <row r="97" s="61" customFormat="1"/>
    <row r="98" s="61" customFormat="1"/>
    <row r="99" s="61" customFormat="1"/>
    <row r="100" s="61" customFormat="1"/>
    <row r="101" s="61" customFormat="1"/>
    <row r="102" s="61" customFormat="1"/>
    <row r="103" s="61" customFormat="1"/>
    <row r="104" s="61" customFormat="1"/>
    <row r="105" s="61" customFormat="1"/>
    <row r="106" s="61" customFormat="1"/>
    <row r="107" s="61" customFormat="1"/>
    <row r="108" s="61" customFormat="1"/>
    <row r="109" s="61" customFormat="1"/>
    <row r="110" s="61" customFormat="1"/>
    <row r="111" s="61" customFormat="1"/>
    <row r="112" s="61" customFormat="1"/>
    <row r="113" s="61" customFormat="1"/>
    <row r="114" s="61" customFormat="1"/>
    <row r="115" s="61" customFormat="1"/>
    <row r="116" s="61" customFormat="1"/>
    <row r="117" s="61" customFormat="1"/>
    <row r="118" s="61" customFormat="1"/>
    <row r="119" s="61" customFormat="1"/>
    <row r="120" s="61" customFormat="1"/>
    <row r="121" s="61" customFormat="1"/>
    <row r="122" s="61" customFormat="1"/>
    <row r="123" s="61" customFormat="1"/>
    <row r="124" s="61" customFormat="1"/>
    <row r="125" s="61" customFormat="1"/>
    <row r="126" s="61" customFormat="1"/>
    <row r="127" s="61" customFormat="1"/>
    <row r="128" s="61" customFormat="1"/>
    <row r="129" s="61" customFormat="1"/>
    <row r="130" s="61" customFormat="1"/>
    <row r="131" s="61" customFormat="1"/>
    <row r="132" s="61" customFormat="1"/>
    <row r="133" s="61" customFormat="1"/>
    <row r="134" s="61" customFormat="1"/>
    <row r="135" s="61" customFormat="1"/>
    <row r="136" s="61" customFormat="1"/>
    <row r="137" s="61" customFormat="1"/>
    <row r="138" s="61" customFormat="1"/>
    <row r="139" s="61" customFormat="1"/>
    <row r="140" s="61" customFormat="1"/>
    <row r="141" s="61" customFormat="1"/>
    <row r="142" s="61" customFormat="1"/>
    <row r="143" s="61" customFormat="1"/>
    <row r="144" s="61" customFormat="1"/>
    <row r="145" s="61" customFormat="1"/>
    <row r="146" s="61" customFormat="1"/>
    <row r="147" s="61" customFormat="1"/>
    <row r="148" s="61" customFormat="1"/>
    <row r="149" s="61" customFormat="1"/>
    <row r="150" s="61" customFormat="1"/>
    <row r="151" s="61" customFormat="1"/>
    <row r="152" s="61" customFormat="1"/>
    <row r="153" s="61" customFormat="1"/>
    <row r="154" s="61" customFormat="1"/>
    <row r="155" s="61" customFormat="1"/>
    <row r="156" s="61" customFormat="1"/>
    <row r="157" s="61" customFormat="1"/>
    <row r="158" s="61" customFormat="1"/>
    <row r="159" s="61" customFormat="1"/>
    <row r="160" s="61" customFormat="1"/>
    <row r="161" s="61" customFormat="1"/>
    <row r="162" s="61" customFormat="1"/>
    <row r="163" s="61" customFormat="1"/>
    <row r="164" s="61" customFormat="1"/>
    <row r="165" s="61" customFormat="1"/>
    <row r="166" s="61" customFormat="1"/>
    <row r="167" s="61" customFormat="1"/>
    <row r="168" s="61" customFormat="1"/>
    <row r="169" s="61" customFormat="1"/>
    <row r="170" s="61" customFormat="1"/>
    <row r="171" s="61" customFormat="1"/>
    <row r="172" s="61" customFormat="1"/>
    <row r="173" s="61" customFormat="1"/>
    <row r="174" s="61" customFormat="1"/>
    <row r="175" s="61" customFormat="1"/>
    <row r="176" s="61" customFormat="1"/>
    <row r="177" s="61" customFormat="1"/>
    <row r="178" s="61" customFormat="1"/>
    <row r="179" s="61" customFormat="1"/>
    <row r="180" s="61" customFormat="1"/>
    <row r="181" s="61" customFormat="1"/>
    <row r="182" s="61" customFormat="1"/>
    <row r="183" s="61" customFormat="1"/>
    <row r="184" s="61" customFormat="1"/>
    <row r="185" s="61" customFormat="1"/>
    <row r="186" s="61" customFormat="1"/>
    <row r="187" s="61" customFormat="1"/>
    <row r="188" s="61" customFormat="1"/>
    <row r="189" s="61" customFormat="1"/>
    <row r="190" s="61" customFormat="1"/>
    <row r="191" s="61" customFormat="1"/>
    <row r="192" s="61" customFormat="1"/>
    <row r="193" s="61" customFormat="1"/>
    <row r="194" s="61" customFormat="1"/>
    <row r="195" s="61" customFormat="1"/>
    <row r="196" s="61" customFormat="1"/>
    <row r="197" s="61" customFormat="1"/>
    <row r="198" s="61" customFormat="1"/>
    <row r="199" s="61" customFormat="1"/>
    <row r="200" s="61" customFormat="1"/>
    <row r="201" s="61" customFormat="1"/>
    <row r="202" s="61" customFormat="1"/>
    <row r="203" s="61" customFormat="1"/>
    <row r="204" s="61" customFormat="1"/>
    <row r="205" s="61" customFormat="1"/>
    <row r="206" s="61" customFormat="1"/>
    <row r="207" s="61" customFormat="1"/>
    <row r="208" s="61" customFormat="1"/>
    <row r="209" s="61" customFormat="1"/>
    <row r="210" s="61" customFormat="1"/>
    <row r="211" s="61" customFormat="1"/>
    <row r="212" s="61" customFormat="1"/>
    <row r="213" s="61" customFormat="1"/>
    <row r="214" s="61" customFormat="1"/>
    <row r="215" s="61" customFormat="1"/>
    <row r="216" s="61" customFormat="1"/>
    <row r="217" s="61" customFormat="1"/>
    <row r="218" s="61" customFormat="1"/>
    <row r="219" s="61" customFormat="1"/>
    <row r="220" s="61" customFormat="1"/>
    <row r="221" s="61" customFormat="1"/>
    <row r="222" s="61" customFormat="1"/>
    <row r="223" s="61" customFormat="1"/>
    <row r="224" s="61" customFormat="1"/>
    <row r="225" s="61" customFormat="1"/>
    <row r="226" s="61" customFormat="1"/>
    <row r="227" s="61" customFormat="1"/>
    <row r="228" s="61" customFormat="1"/>
    <row r="229" s="61" customFormat="1"/>
    <row r="230" s="61" customFormat="1"/>
    <row r="231" s="61" customFormat="1"/>
    <row r="232" s="61" customFormat="1"/>
    <row r="233" s="61" customFormat="1"/>
    <row r="234" s="61" customFormat="1"/>
    <row r="235" s="61" customFormat="1"/>
    <row r="236" s="61" customFormat="1"/>
    <row r="237" s="61" customFormat="1"/>
    <row r="238" s="61" customFormat="1"/>
    <row r="239" s="61" customFormat="1"/>
    <row r="240" s="61" customFormat="1"/>
    <row r="241" s="61" customFormat="1"/>
    <row r="242" s="61" customFormat="1"/>
    <row r="243" s="61" customFormat="1"/>
    <row r="244" s="61" customFormat="1"/>
    <row r="245" s="61" customFormat="1"/>
    <row r="246" s="61" customFormat="1"/>
    <row r="247" s="61" customFormat="1"/>
    <row r="248" s="61" customFormat="1"/>
    <row r="249" s="61" customFormat="1"/>
    <row r="250" s="61" customFormat="1"/>
    <row r="251" s="61" customFormat="1"/>
    <row r="252" s="61" customFormat="1"/>
    <row r="253" s="61" customFormat="1"/>
    <row r="254" s="61" customFormat="1"/>
    <row r="255" s="61" customFormat="1"/>
    <row r="256" s="61" customFormat="1"/>
    <row r="257" s="61" customFormat="1"/>
    <row r="258" s="61" customFormat="1"/>
    <row r="259" s="61" customFormat="1"/>
    <row r="260" s="61" customFormat="1"/>
    <row r="261" s="61" customFormat="1"/>
    <row r="262" s="61" customFormat="1"/>
    <row r="263" s="61" customFormat="1"/>
    <row r="264" s="61" customFormat="1"/>
    <row r="265" s="61" customFormat="1"/>
    <row r="266" s="61" customFormat="1"/>
    <row r="267" s="61" customFormat="1"/>
    <row r="268" s="61" customFormat="1"/>
    <row r="269" s="61" customFormat="1"/>
    <row r="270" s="61" customFormat="1"/>
    <row r="271" s="61" customFormat="1"/>
    <row r="272" s="61" customFormat="1"/>
    <row r="273" s="61" customFormat="1"/>
    <row r="274" s="61" customFormat="1"/>
    <row r="275" s="61" customFormat="1"/>
    <row r="276" s="61" customFormat="1"/>
    <row r="277" s="61" customFormat="1"/>
    <row r="278" s="61" customFormat="1"/>
    <row r="279" s="61" customFormat="1"/>
    <row r="280" s="61" customFormat="1"/>
    <row r="281" s="61" customFormat="1"/>
    <row r="282" s="61" customFormat="1"/>
    <row r="283" s="61" customFormat="1"/>
    <row r="284" s="61" customFormat="1"/>
    <row r="285" s="61" customFormat="1"/>
    <row r="286" s="61" customFormat="1"/>
    <row r="287" s="61" customFormat="1"/>
    <row r="288" s="61" customFormat="1"/>
    <row r="289" s="61" customFormat="1"/>
    <row r="290" s="61" customFormat="1"/>
    <row r="291" s="61" customFormat="1"/>
    <row r="292" s="61" customFormat="1"/>
    <row r="293" s="61" customFormat="1"/>
    <row r="294" s="61" customFormat="1"/>
    <row r="295" s="61" customFormat="1"/>
    <row r="296" s="61" customFormat="1"/>
    <row r="297" s="61" customFormat="1"/>
    <row r="298" s="61" customFormat="1"/>
    <row r="299" s="61" customFormat="1"/>
    <row r="300" s="61" customFormat="1"/>
    <row r="301" s="61" customFormat="1"/>
    <row r="302" s="61" customFormat="1"/>
    <row r="303" s="61" customFormat="1"/>
    <row r="304" s="61" customFormat="1"/>
    <row r="305" s="61" customFormat="1"/>
    <row r="306" s="61" customFormat="1"/>
    <row r="307" s="61" customFormat="1"/>
    <row r="308" s="61" customFormat="1"/>
    <row r="309" s="61" customFormat="1"/>
    <row r="310" s="61" customFormat="1"/>
    <row r="311" s="61" customFormat="1"/>
    <row r="312" s="61" customFormat="1"/>
    <row r="313" s="61" customFormat="1"/>
    <row r="314" s="61" customFormat="1"/>
    <row r="315" s="61" customFormat="1"/>
    <row r="316" s="61" customFormat="1"/>
    <row r="317" s="61" customFormat="1"/>
    <row r="318" s="61" customFormat="1"/>
    <row r="319" s="61" customFormat="1"/>
    <row r="320" s="61" customFormat="1"/>
    <row r="321" s="61" customFormat="1"/>
    <row r="322" s="61" customFormat="1"/>
    <row r="323" s="61" customFormat="1"/>
    <row r="324" s="61" customFormat="1"/>
    <row r="325" s="61" customFormat="1"/>
    <row r="326" s="61" customFormat="1"/>
    <row r="327" s="61" customFormat="1"/>
    <row r="328" s="61" customFormat="1"/>
    <row r="329" s="61" customFormat="1"/>
    <row r="330" s="61" customFormat="1"/>
    <row r="331" s="61" customFormat="1"/>
    <row r="332" s="61" customFormat="1"/>
    <row r="333" s="61" customFormat="1"/>
    <row r="334" s="61" customFormat="1"/>
  </sheetData>
  <sheetProtection selectLockedCells="1" selectUnlockedCells="1"/>
  <mergeCells count="1">
    <mergeCell ref="B2:J2"/>
  </mergeCells>
  <pageMargins left="0.70833333333333337" right="0.70833333333333337" top="1.0236111111111112" bottom="1.1416666666666666" header="0.31527777777777777" footer="0.51181102362204722"/>
  <pageSetup paperSize="9" scale="75" firstPageNumber="0" orientation="landscape" horizontalDpi="300" verticalDpi="300" r:id="rId1"/>
  <headerFooter alignWithMargins="0">
    <oddHeader>&amp;C&amp;"Calibri,Standardowy"zestaw nr 3&amp;Rzałącznik nr 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O128"/>
  <sheetViews>
    <sheetView view="pageLayout" zoomScale="90" zoomScaleNormal="100" zoomScalePageLayoutView="90" workbookViewId="0">
      <selection activeCell="A2" sqref="A2"/>
    </sheetView>
  </sheetViews>
  <sheetFormatPr defaultColWidth="10.375" defaultRowHeight="14.25"/>
  <cols>
    <col min="2" max="2" width="13" customWidth="1"/>
    <col min="5" max="5" width="12.875" customWidth="1"/>
    <col min="8" max="8" width="14.25" customWidth="1"/>
    <col min="9" max="9" width="11.25" bestFit="1" customWidth="1"/>
    <col min="10" max="10" width="13.375" customWidth="1"/>
  </cols>
  <sheetData>
    <row r="1" spans="1:15" s="61" customFormat="1" ht="15">
      <c r="B1" s="190"/>
      <c r="K1" s="189"/>
      <c r="L1" s="189"/>
      <c r="M1" s="189"/>
      <c r="N1" s="189"/>
      <c r="O1" s="189"/>
    </row>
    <row r="2" spans="1:15" s="61" customFormat="1" ht="15">
      <c r="B2" s="190"/>
      <c r="K2" s="189"/>
      <c r="L2" s="189"/>
      <c r="M2" s="189"/>
      <c r="N2" s="189"/>
      <c r="O2" s="189"/>
    </row>
    <row r="3" spans="1:15" s="61" customFormat="1">
      <c r="A3" s="242"/>
      <c r="B3" s="354" t="s">
        <v>238</v>
      </c>
      <c r="C3" s="354"/>
      <c r="D3" s="354"/>
      <c r="E3" s="354"/>
      <c r="F3" s="354"/>
      <c r="G3" s="354"/>
      <c r="H3" s="354"/>
      <c r="I3" s="354"/>
      <c r="J3" s="354"/>
      <c r="K3" s="189"/>
      <c r="L3" s="189"/>
      <c r="M3" s="189"/>
      <c r="N3" s="189"/>
      <c r="O3" s="189"/>
    </row>
    <row r="4" spans="1:15" ht="51">
      <c r="A4" s="77" t="s">
        <v>147</v>
      </c>
      <c r="B4" s="77" t="s">
        <v>0</v>
      </c>
      <c r="C4" s="77" t="s">
        <v>148</v>
      </c>
      <c r="D4" s="77" t="s">
        <v>149</v>
      </c>
      <c r="E4" s="77" t="s">
        <v>150</v>
      </c>
      <c r="F4" s="77" t="s">
        <v>106</v>
      </c>
      <c r="G4" s="77" t="s">
        <v>151</v>
      </c>
      <c r="H4" s="77" t="s">
        <v>152</v>
      </c>
      <c r="I4" s="77" t="s">
        <v>153</v>
      </c>
      <c r="J4" s="77" t="s">
        <v>1</v>
      </c>
      <c r="K4" s="24"/>
      <c r="L4" s="24"/>
      <c r="M4" s="24"/>
      <c r="N4" s="24"/>
    </row>
    <row r="5" spans="1:15">
      <c r="A5" s="78" t="s">
        <v>154</v>
      </c>
      <c r="B5" s="78" t="s">
        <v>155</v>
      </c>
      <c r="C5" s="78" t="s">
        <v>156</v>
      </c>
      <c r="D5" s="78" t="s">
        <v>157</v>
      </c>
      <c r="E5" s="78" t="s">
        <v>158</v>
      </c>
      <c r="F5" s="78" t="s">
        <v>190</v>
      </c>
      <c r="G5" s="78" t="s">
        <v>191</v>
      </c>
      <c r="H5" s="78" t="s">
        <v>192</v>
      </c>
      <c r="I5" s="78" t="s">
        <v>193</v>
      </c>
      <c r="J5" s="78"/>
      <c r="K5" s="24"/>
      <c r="L5" s="24"/>
      <c r="M5" s="24"/>
      <c r="N5" s="24"/>
    </row>
    <row r="6" spans="1:15" ht="72">
      <c r="A6" s="284">
        <v>1</v>
      </c>
      <c r="B6" s="284" t="s">
        <v>159</v>
      </c>
      <c r="C6" s="284" t="s">
        <v>5</v>
      </c>
      <c r="D6" s="285">
        <v>4</v>
      </c>
      <c r="E6" s="325"/>
      <c r="F6" s="256">
        <f>ROUND(D6*E6,2)</f>
        <v>0</v>
      </c>
      <c r="G6" s="286"/>
      <c r="H6" s="258">
        <f>ROUND(E6+E6*G6,2)</f>
        <v>0</v>
      </c>
      <c r="I6" s="259">
        <f>ROUND(D6*H6,2)</f>
        <v>0</v>
      </c>
      <c r="J6" s="287"/>
      <c r="K6" s="24"/>
      <c r="L6" s="24"/>
      <c r="M6" s="24"/>
      <c r="N6" s="24"/>
    </row>
    <row r="7" spans="1:15" ht="72">
      <c r="A7" s="288">
        <v>2</v>
      </c>
      <c r="B7" s="288" t="s">
        <v>160</v>
      </c>
      <c r="C7" s="284" t="s">
        <v>5</v>
      </c>
      <c r="D7" s="289">
        <v>4</v>
      </c>
      <c r="E7" s="325"/>
      <c r="F7" s="256">
        <f t="shared" ref="F7:F26" si="0">ROUND(D7*E7,2)</f>
        <v>0</v>
      </c>
      <c r="G7" s="286"/>
      <c r="H7" s="258">
        <f t="shared" ref="H7:H26" si="1">ROUND(E7+E7*G7,2)</f>
        <v>0</v>
      </c>
      <c r="I7" s="259">
        <f t="shared" ref="I7:I26" si="2">ROUND(D7*H7,2)</f>
        <v>0</v>
      </c>
      <c r="J7" s="287"/>
      <c r="K7" s="24"/>
      <c r="L7" s="24"/>
      <c r="M7" s="24"/>
      <c r="N7" s="24"/>
    </row>
    <row r="8" spans="1:15" ht="60">
      <c r="A8" s="284">
        <v>3</v>
      </c>
      <c r="B8" s="288" t="s">
        <v>161</v>
      </c>
      <c r="C8" s="284" t="s">
        <v>5</v>
      </c>
      <c r="D8" s="289">
        <v>2</v>
      </c>
      <c r="E8" s="325"/>
      <c r="F8" s="256">
        <f t="shared" si="0"/>
        <v>0</v>
      </c>
      <c r="G8" s="286"/>
      <c r="H8" s="258">
        <f t="shared" si="1"/>
        <v>0</v>
      </c>
      <c r="I8" s="290">
        <f t="shared" si="2"/>
        <v>0</v>
      </c>
      <c r="J8" s="287"/>
      <c r="K8" s="24"/>
      <c r="L8" s="24"/>
      <c r="M8" s="24"/>
      <c r="N8" s="24"/>
    </row>
    <row r="9" spans="1:15" ht="48">
      <c r="A9" s="288">
        <v>4</v>
      </c>
      <c r="B9" s="288" t="s">
        <v>162</v>
      </c>
      <c r="C9" s="284" t="s">
        <v>5</v>
      </c>
      <c r="D9" s="289">
        <v>1</v>
      </c>
      <c r="E9" s="325"/>
      <c r="F9" s="256">
        <f t="shared" si="0"/>
        <v>0</v>
      </c>
      <c r="G9" s="286"/>
      <c r="H9" s="258">
        <f t="shared" si="1"/>
        <v>0</v>
      </c>
      <c r="I9" s="290">
        <f t="shared" si="2"/>
        <v>0</v>
      </c>
      <c r="J9" s="287"/>
      <c r="K9" s="24"/>
      <c r="L9" s="24"/>
      <c r="M9" s="24"/>
      <c r="N9" s="24"/>
    </row>
    <row r="10" spans="1:15" ht="60">
      <c r="A10" s="284">
        <v>5</v>
      </c>
      <c r="B10" s="288" t="s">
        <v>163</v>
      </c>
      <c r="C10" s="284" t="s">
        <v>5</v>
      </c>
      <c r="D10" s="289">
        <v>5</v>
      </c>
      <c r="E10" s="325"/>
      <c r="F10" s="256">
        <f t="shared" si="0"/>
        <v>0</v>
      </c>
      <c r="G10" s="286"/>
      <c r="H10" s="258">
        <f t="shared" si="1"/>
        <v>0</v>
      </c>
      <c r="I10" s="291">
        <f t="shared" si="2"/>
        <v>0</v>
      </c>
      <c r="J10" s="287"/>
      <c r="K10" s="24"/>
      <c r="L10" s="24"/>
      <c r="M10" s="24"/>
      <c r="N10" s="24"/>
    </row>
    <row r="11" spans="1:15" ht="216">
      <c r="A11" s="288">
        <v>6</v>
      </c>
      <c r="B11" s="288" t="s">
        <v>164</v>
      </c>
      <c r="C11" s="284" t="s">
        <v>5</v>
      </c>
      <c r="D11" s="292">
        <v>1</v>
      </c>
      <c r="E11" s="325"/>
      <c r="F11" s="256">
        <f t="shared" si="0"/>
        <v>0</v>
      </c>
      <c r="G11" s="293"/>
      <c r="H11" s="258">
        <f t="shared" si="1"/>
        <v>0</v>
      </c>
      <c r="I11" s="259">
        <f t="shared" si="2"/>
        <v>0</v>
      </c>
      <c r="J11" s="287"/>
      <c r="K11" s="24"/>
      <c r="L11" s="24"/>
      <c r="M11" s="24"/>
      <c r="N11" s="24"/>
    </row>
    <row r="12" spans="1:15" ht="168">
      <c r="A12" s="284">
        <v>7</v>
      </c>
      <c r="B12" s="288" t="s">
        <v>165</v>
      </c>
      <c r="C12" s="284" t="s">
        <v>5</v>
      </c>
      <c r="D12" s="289">
        <v>1</v>
      </c>
      <c r="E12" s="325"/>
      <c r="F12" s="256">
        <f t="shared" si="0"/>
        <v>0</v>
      </c>
      <c r="G12" s="293"/>
      <c r="H12" s="258">
        <f t="shared" si="1"/>
        <v>0</v>
      </c>
      <c r="I12" s="291">
        <f t="shared" si="2"/>
        <v>0</v>
      </c>
      <c r="J12" s="287"/>
      <c r="K12" s="24"/>
      <c r="L12" s="24"/>
      <c r="M12" s="24"/>
      <c r="N12" s="24"/>
    </row>
    <row r="13" spans="1:15" ht="168">
      <c r="A13" s="288">
        <v>8</v>
      </c>
      <c r="B13" s="288" t="s">
        <v>166</v>
      </c>
      <c r="C13" s="284" t="s">
        <v>5</v>
      </c>
      <c r="D13" s="292">
        <v>1</v>
      </c>
      <c r="E13" s="326"/>
      <c r="F13" s="256">
        <f t="shared" si="0"/>
        <v>0</v>
      </c>
      <c r="G13" s="293"/>
      <c r="H13" s="258">
        <f t="shared" si="1"/>
        <v>0</v>
      </c>
      <c r="I13" s="259">
        <f t="shared" si="2"/>
        <v>0</v>
      </c>
      <c r="J13" s="287"/>
      <c r="K13" s="24"/>
      <c r="L13" s="24"/>
      <c r="M13" s="24"/>
      <c r="N13" s="24"/>
    </row>
    <row r="14" spans="1:15" ht="96">
      <c r="A14" s="284">
        <v>9</v>
      </c>
      <c r="B14" s="288" t="s">
        <v>167</v>
      </c>
      <c r="C14" s="284" t="s">
        <v>5</v>
      </c>
      <c r="D14" s="289">
        <v>2</v>
      </c>
      <c r="E14" s="326"/>
      <c r="F14" s="256">
        <f t="shared" si="0"/>
        <v>0</v>
      </c>
      <c r="G14" s="293"/>
      <c r="H14" s="258">
        <f t="shared" si="1"/>
        <v>0</v>
      </c>
      <c r="I14" s="259">
        <f t="shared" si="2"/>
        <v>0</v>
      </c>
      <c r="J14" s="287"/>
      <c r="K14" s="24"/>
      <c r="L14" s="24"/>
      <c r="M14" s="24"/>
      <c r="N14" s="24"/>
    </row>
    <row r="15" spans="1:15" ht="48">
      <c r="A15" s="288">
        <v>10</v>
      </c>
      <c r="B15" s="288" t="s">
        <v>168</v>
      </c>
      <c r="C15" s="284" t="s">
        <v>5</v>
      </c>
      <c r="D15" s="289">
        <v>2</v>
      </c>
      <c r="E15" s="326"/>
      <c r="F15" s="256">
        <f t="shared" si="0"/>
        <v>0</v>
      </c>
      <c r="G15" s="293"/>
      <c r="H15" s="258">
        <f t="shared" si="1"/>
        <v>0</v>
      </c>
      <c r="I15" s="259">
        <f t="shared" si="2"/>
        <v>0</v>
      </c>
      <c r="J15" s="287"/>
      <c r="K15" s="24"/>
      <c r="L15" s="24"/>
      <c r="M15" s="24"/>
      <c r="N15" s="24"/>
    </row>
    <row r="16" spans="1:15" ht="48">
      <c r="A16" s="284">
        <v>11</v>
      </c>
      <c r="B16" s="288" t="s">
        <v>169</v>
      </c>
      <c r="C16" s="284" t="s">
        <v>5</v>
      </c>
      <c r="D16" s="289">
        <v>1</v>
      </c>
      <c r="E16" s="326"/>
      <c r="F16" s="256">
        <f t="shared" si="0"/>
        <v>0</v>
      </c>
      <c r="G16" s="293"/>
      <c r="H16" s="258">
        <f t="shared" si="1"/>
        <v>0</v>
      </c>
      <c r="I16" s="291">
        <f t="shared" si="2"/>
        <v>0</v>
      </c>
      <c r="J16" s="287"/>
      <c r="K16" s="24"/>
      <c r="L16" s="24"/>
      <c r="M16" s="24"/>
      <c r="N16" s="24"/>
    </row>
    <row r="17" spans="1:15" ht="36">
      <c r="A17" s="288">
        <v>12</v>
      </c>
      <c r="B17" s="288" t="s">
        <v>170</v>
      </c>
      <c r="C17" s="284" t="s">
        <v>5</v>
      </c>
      <c r="D17" s="289">
        <v>2</v>
      </c>
      <c r="E17" s="326"/>
      <c r="F17" s="256">
        <f t="shared" si="0"/>
        <v>0</v>
      </c>
      <c r="G17" s="293"/>
      <c r="H17" s="258">
        <f t="shared" si="1"/>
        <v>0</v>
      </c>
      <c r="I17" s="259">
        <f t="shared" si="2"/>
        <v>0</v>
      </c>
      <c r="J17" s="287"/>
      <c r="K17" s="24"/>
      <c r="L17" s="24"/>
      <c r="M17" s="24"/>
      <c r="N17" s="24"/>
    </row>
    <row r="18" spans="1:15" ht="36">
      <c r="A18" s="284">
        <v>13</v>
      </c>
      <c r="B18" s="288" t="s">
        <v>171</v>
      </c>
      <c r="C18" s="284" t="s">
        <v>5</v>
      </c>
      <c r="D18" s="289">
        <v>1</v>
      </c>
      <c r="E18" s="326"/>
      <c r="F18" s="256">
        <f t="shared" si="0"/>
        <v>0</v>
      </c>
      <c r="G18" s="293"/>
      <c r="H18" s="258">
        <f t="shared" si="1"/>
        <v>0</v>
      </c>
      <c r="I18" s="259">
        <f t="shared" si="2"/>
        <v>0</v>
      </c>
      <c r="J18" s="287"/>
      <c r="K18" s="24"/>
      <c r="L18" s="24"/>
      <c r="M18" s="24"/>
      <c r="N18" s="24"/>
    </row>
    <row r="19" spans="1:15" ht="72">
      <c r="A19" s="288">
        <v>14</v>
      </c>
      <c r="B19" s="288" t="s">
        <v>248</v>
      </c>
      <c r="C19" s="284" t="s">
        <v>5</v>
      </c>
      <c r="D19" s="289">
        <v>1</v>
      </c>
      <c r="E19" s="326"/>
      <c r="F19" s="256">
        <f t="shared" si="0"/>
        <v>0</v>
      </c>
      <c r="G19" s="294"/>
      <c r="H19" s="258">
        <f t="shared" si="1"/>
        <v>0</v>
      </c>
      <c r="I19" s="290">
        <f t="shared" si="2"/>
        <v>0</v>
      </c>
      <c r="J19" s="287"/>
      <c r="K19" s="24"/>
      <c r="L19" s="24"/>
      <c r="M19" s="24"/>
      <c r="N19" s="24"/>
    </row>
    <row r="20" spans="1:15" ht="48">
      <c r="A20" s="284">
        <v>15</v>
      </c>
      <c r="B20" s="288" t="s">
        <v>172</v>
      </c>
      <c r="C20" s="284" t="s">
        <v>5</v>
      </c>
      <c r="D20" s="289">
        <v>5</v>
      </c>
      <c r="E20" s="326"/>
      <c r="F20" s="256">
        <f t="shared" si="0"/>
        <v>0</v>
      </c>
      <c r="G20" s="294"/>
      <c r="H20" s="258">
        <f t="shared" si="1"/>
        <v>0</v>
      </c>
      <c r="I20" s="259">
        <f t="shared" si="2"/>
        <v>0</v>
      </c>
      <c r="J20" s="287"/>
      <c r="K20" s="24"/>
      <c r="L20" s="24"/>
      <c r="M20" s="24"/>
      <c r="N20" s="24"/>
    </row>
    <row r="21" spans="1:15" ht="48">
      <c r="A21" s="288">
        <v>16</v>
      </c>
      <c r="B21" s="288" t="s">
        <v>173</v>
      </c>
      <c r="C21" s="284" t="s">
        <v>5</v>
      </c>
      <c r="D21" s="289">
        <v>3</v>
      </c>
      <c r="E21" s="326"/>
      <c r="F21" s="256">
        <f t="shared" si="0"/>
        <v>0</v>
      </c>
      <c r="G21" s="294"/>
      <c r="H21" s="258">
        <f t="shared" si="1"/>
        <v>0</v>
      </c>
      <c r="I21" s="259">
        <f t="shared" si="2"/>
        <v>0</v>
      </c>
      <c r="J21" s="287"/>
      <c r="K21" s="24"/>
      <c r="L21" s="24"/>
      <c r="M21" s="24"/>
      <c r="N21" s="24"/>
    </row>
    <row r="22" spans="1:15" ht="48">
      <c r="A22" s="284">
        <v>17</v>
      </c>
      <c r="B22" s="288" t="s">
        <v>174</v>
      </c>
      <c r="C22" s="284" t="s">
        <v>5</v>
      </c>
      <c r="D22" s="289">
        <v>6</v>
      </c>
      <c r="E22" s="326"/>
      <c r="F22" s="256">
        <f t="shared" si="0"/>
        <v>0</v>
      </c>
      <c r="G22" s="294"/>
      <c r="H22" s="258">
        <f t="shared" si="1"/>
        <v>0</v>
      </c>
      <c r="I22" s="291">
        <f t="shared" si="2"/>
        <v>0</v>
      </c>
      <c r="J22" s="287"/>
      <c r="K22" s="24"/>
      <c r="L22" s="24"/>
      <c r="M22" s="24"/>
      <c r="N22" s="24"/>
    </row>
    <row r="23" spans="1:15" ht="48">
      <c r="A23" s="288">
        <v>18</v>
      </c>
      <c r="B23" s="288" t="s">
        <v>175</v>
      </c>
      <c r="C23" s="284" t="s">
        <v>5</v>
      </c>
      <c r="D23" s="289">
        <v>2</v>
      </c>
      <c r="E23" s="326"/>
      <c r="F23" s="256">
        <f t="shared" si="0"/>
        <v>0</v>
      </c>
      <c r="G23" s="294"/>
      <c r="H23" s="258">
        <f t="shared" si="1"/>
        <v>0</v>
      </c>
      <c r="I23" s="259">
        <f t="shared" si="2"/>
        <v>0</v>
      </c>
      <c r="J23" s="287"/>
      <c r="K23" s="24"/>
      <c r="L23" s="24"/>
      <c r="M23" s="24"/>
      <c r="N23" s="24"/>
    </row>
    <row r="24" spans="1:15" ht="60">
      <c r="A24" s="284">
        <v>19</v>
      </c>
      <c r="B24" s="288" t="s">
        <v>176</v>
      </c>
      <c r="C24" s="284" t="s">
        <v>5</v>
      </c>
      <c r="D24" s="289">
        <v>5</v>
      </c>
      <c r="E24" s="326"/>
      <c r="F24" s="295">
        <f t="shared" si="0"/>
        <v>0</v>
      </c>
      <c r="G24" s="294"/>
      <c r="H24" s="296">
        <f t="shared" si="1"/>
        <v>0</v>
      </c>
      <c r="I24" s="297">
        <f t="shared" si="2"/>
        <v>0</v>
      </c>
      <c r="J24" s="287"/>
      <c r="K24" s="24"/>
      <c r="L24" s="24"/>
      <c r="M24" s="24"/>
      <c r="N24" s="24"/>
    </row>
    <row r="25" spans="1:15" ht="60">
      <c r="A25" s="288">
        <v>20</v>
      </c>
      <c r="B25" s="288" t="s">
        <v>177</v>
      </c>
      <c r="C25" s="284" t="s">
        <v>5</v>
      </c>
      <c r="D25" s="298">
        <v>2</v>
      </c>
      <c r="E25" s="326"/>
      <c r="F25" s="299">
        <f t="shared" si="0"/>
        <v>0</v>
      </c>
      <c r="G25" s="300"/>
      <c r="H25" s="301">
        <f t="shared" si="1"/>
        <v>0</v>
      </c>
      <c r="I25" s="290">
        <f t="shared" si="2"/>
        <v>0</v>
      </c>
      <c r="J25" s="287"/>
      <c r="K25" s="24"/>
      <c r="L25" s="24"/>
      <c r="M25" s="24"/>
      <c r="N25" s="24"/>
    </row>
    <row r="26" spans="1:15" ht="72">
      <c r="A26" s="284">
        <v>21</v>
      </c>
      <c r="B26" s="288" t="s">
        <v>178</v>
      </c>
      <c r="C26" s="284" t="s">
        <v>5</v>
      </c>
      <c r="D26" s="289">
        <v>4</v>
      </c>
      <c r="E26" s="327"/>
      <c r="F26" s="299">
        <f t="shared" si="0"/>
        <v>0</v>
      </c>
      <c r="G26" s="294"/>
      <c r="H26" s="301">
        <f t="shared" si="1"/>
        <v>0</v>
      </c>
      <c r="I26" s="290">
        <f t="shared" si="2"/>
        <v>0</v>
      </c>
      <c r="J26" s="302"/>
      <c r="K26" s="24"/>
      <c r="L26" s="24"/>
      <c r="M26" s="24"/>
      <c r="N26" s="24"/>
    </row>
    <row r="27" spans="1:15" s="61" customFormat="1">
      <c r="A27" s="303"/>
      <c r="B27" s="304"/>
      <c r="C27" s="304"/>
      <c r="D27" s="304"/>
      <c r="E27" s="305" t="s">
        <v>101</v>
      </c>
      <c r="F27" s="306">
        <f>SUM(F6:F26)</f>
        <v>0</v>
      </c>
      <c r="G27" s="307"/>
      <c r="H27" s="308"/>
      <c r="I27" s="306">
        <f>SUM(I6:I26)</f>
        <v>0</v>
      </c>
      <c r="J27" s="309"/>
      <c r="K27" s="189"/>
      <c r="L27" s="189"/>
      <c r="M27" s="189"/>
      <c r="N27" s="189"/>
      <c r="O27" s="189"/>
    </row>
    <row r="28" spans="1:15">
      <c r="A28" s="243"/>
      <c r="B28" s="244"/>
      <c r="C28" s="244"/>
      <c r="D28" s="244"/>
      <c r="E28" s="244"/>
      <c r="F28" s="244"/>
      <c r="G28" s="244"/>
      <c r="H28" s="244"/>
      <c r="I28" s="244"/>
      <c r="J28" s="244"/>
      <c r="K28" s="24"/>
      <c r="L28" s="24"/>
      <c r="M28" s="24"/>
      <c r="N28" s="24"/>
      <c r="O28" s="24"/>
    </row>
    <row r="29" spans="1:15">
      <c r="A29" s="26" t="s">
        <v>179</v>
      </c>
      <c r="B29" s="26"/>
      <c r="C29" s="245"/>
      <c r="D29" s="245"/>
      <c r="E29" s="244"/>
      <c r="F29" s="244"/>
      <c r="G29" s="244"/>
      <c r="H29" s="244"/>
      <c r="I29" s="244"/>
      <c r="J29" s="244"/>
      <c r="K29" s="24"/>
      <c r="L29" s="24"/>
      <c r="M29" s="24"/>
      <c r="N29" s="24"/>
      <c r="O29" s="24"/>
    </row>
    <row r="30" spans="1:15" ht="36">
      <c r="A30" s="310" t="s">
        <v>180</v>
      </c>
      <c r="B30" s="310" t="s">
        <v>181</v>
      </c>
      <c r="C30" s="310" t="s">
        <v>182</v>
      </c>
      <c r="D30" s="355" t="s">
        <v>183</v>
      </c>
      <c r="E30" s="355"/>
      <c r="F30" s="244"/>
      <c r="G30" s="244"/>
      <c r="H30" s="244"/>
      <c r="I30" s="244"/>
      <c r="J30" s="244"/>
      <c r="K30" s="24"/>
      <c r="L30" s="24"/>
      <c r="M30" s="24"/>
      <c r="N30" s="24"/>
      <c r="O30" s="24"/>
    </row>
    <row r="31" spans="1:15" ht="72">
      <c r="A31" s="311">
        <v>1</v>
      </c>
      <c r="B31" s="312" t="s">
        <v>184</v>
      </c>
      <c r="C31" s="311" t="s">
        <v>185</v>
      </c>
      <c r="D31" s="353"/>
      <c r="E31" s="353"/>
      <c r="F31" s="243"/>
      <c r="G31" s="243"/>
      <c r="H31" s="243"/>
      <c r="I31" s="243"/>
      <c r="J31" s="243"/>
      <c r="K31" s="24"/>
      <c r="L31" s="24"/>
      <c r="M31" s="24"/>
      <c r="N31" s="24"/>
      <c r="O31" s="24"/>
    </row>
    <row r="32" spans="1:15" ht="36">
      <c r="A32" s="311">
        <v>2</v>
      </c>
      <c r="B32" s="312" t="s">
        <v>186</v>
      </c>
      <c r="C32" s="311" t="s">
        <v>185</v>
      </c>
      <c r="D32" s="353"/>
      <c r="E32" s="353"/>
      <c r="F32" s="243"/>
      <c r="G32" s="243"/>
      <c r="H32" s="243"/>
      <c r="I32" s="243"/>
      <c r="J32" s="243"/>
      <c r="K32" s="24"/>
      <c r="L32" s="24"/>
      <c r="M32" s="24"/>
      <c r="N32" s="24"/>
      <c r="O32" s="24"/>
    </row>
    <row r="33" spans="1:15" ht="264">
      <c r="A33" s="311">
        <v>3</v>
      </c>
      <c r="B33" s="312" t="s">
        <v>187</v>
      </c>
      <c r="C33" s="311" t="s">
        <v>188</v>
      </c>
      <c r="D33" s="353"/>
      <c r="E33" s="353"/>
      <c r="F33" s="243"/>
      <c r="G33" s="243"/>
      <c r="H33" s="243"/>
      <c r="I33" s="243"/>
      <c r="J33" s="243"/>
      <c r="K33" s="24"/>
      <c r="L33" s="24"/>
      <c r="M33" s="24"/>
      <c r="N33" s="24"/>
      <c r="O33" s="24"/>
    </row>
    <row r="34" spans="1:15" ht="276">
      <c r="A34" s="311">
        <v>4</v>
      </c>
      <c r="B34" s="313" t="s">
        <v>189</v>
      </c>
      <c r="C34" s="311" t="s">
        <v>188</v>
      </c>
      <c r="D34" s="353"/>
      <c r="E34" s="353"/>
      <c r="F34" s="243"/>
      <c r="G34" s="243"/>
      <c r="H34" s="243"/>
      <c r="I34" s="243"/>
      <c r="J34" s="243"/>
      <c r="K34" s="24"/>
      <c r="L34" s="24"/>
      <c r="M34" s="24"/>
      <c r="N34" s="24"/>
      <c r="O34" s="24"/>
    </row>
    <row r="35" spans="1:15">
      <c r="A35" s="243"/>
      <c r="B35" s="243"/>
      <c r="C35" s="243"/>
      <c r="D35" s="243"/>
      <c r="E35" s="243"/>
      <c r="F35" s="243"/>
      <c r="G35" s="243"/>
      <c r="H35" s="243"/>
      <c r="I35" s="243"/>
      <c r="J35" s="243"/>
      <c r="K35" s="24"/>
      <c r="L35" s="24"/>
      <c r="M35" s="24"/>
      <c r="N35" s="24"/>
      <c r="O35" s="24"/>
    </row>
    <row r="36" spans="1:15">
      <c r="A36" s="243"/>
      <c r="B36" s="243"/>
      <c r="C36" s="243"/>
      <c r="D36" s="243"/>
      <c r="E36" s="243"/>
      <c r="F36" s="243"/>
      <c r="G36" s="243"/>
      <c r="H36" s="243"/>
      <c r="I36" s="243"/>
      <c r="J36" s="243"/>
      <c r="K36" s="24"/>
      <c r="L36" s="24"/>
      <c r="M36" s="24"/>
      <c r="N36" s="24"/>
      <c r="O36" s="24"/>
    </row>
    <row r="37" spans="1:15">
      <c r="A37" s="243"/>
      <c r="B37" s="243"/>
      <c r="C37" s="243"/>
      <c r="D37" s="243"/>
      <c r="E37" s="243"/>
      <c r="F37" s="243"/>
      <c r="G37" s="243"/>
      <c r="H37" s="243"/>
      <c r="I37" s="243"/>
      <c r="J37" s="243"/>
      <c r="K37" s="24"/>
      <c r="L37" s="24"/>
      <c r="M37" s="24"/>
      <c r="N37" s="24"/>
      <c r="O37" s="24"/>
    </row>
    <row r="38" spans="1:15">
      <c r="A38" s="243"/>
      <c r="B38" s="243"/>
      <c r="C38" s="243"/>
      <c r="D38" s="243"/>
      <c r="E38" s="243"/>
      <c r="F38" s="243"/>
      <c r="G38" s="243"/>
      <c r="H38" s="243"/>
      <c r="I38" s="243"/>
      <c r="J38" s="243"/>
      <c r="K38" s="24"/>
      <c r="L38" s="24"/>
      <c r="M38" s="24"/>
      <c r="N38" s="24"/>
      <c r="O38" s="24"/>
    </row>
    <row r="39" spans="1:15">
      <c r="A39" s="243"/>
      <c r="B39" s="243"/>
      <c r="C39" s="243"/>
      <c r="D39" s="243"/>
      <c r="E39" s="243"/>
      <c r="F39" s="243"/>
      <c r="G39" s="243"/>
      <c r="H39" s="243"/>
      <c r="I39" s="243"/>
      <c r="J39" s="243"/>
      <c r="K39" s="24"/>
      <c r="L39" s="24"/>
      <c r="M39" s="24"/>
      <c r="N39" s="24"/>
      <c r="O39" s="24"/>
    </row>
    <row r="40" spans="1:15">
      <c r="A40" s="243"/>
      <c r="B40" s="243"/>
      <c r="C40" s="243"/>
      <c r="D40" s="243"/>
      <c r="E40" s="243"/>
      <c r="F40" s="243"/>
      <c r="G40" s="243"/>
      <c r="H40" s="243"/>
      <c r="I40" s="243"/>
      <c r="J40" s="243"/>
      <c r="K40" s="24"/>
      <c r="L40" s="24"/>
      <c r="M40" s="24"/>
      <c r="N40" s="24"/>
      <c r="O40" s="24"/>
    </row>
    <row r="41" spans="1:15">
      <c r="A41" s="243"/>
      <c r="B41" s="243"/>
      <c r="C41" s="243"/>
      <c r="D41" s="243"/>
      <c r="E41" s="243"/>
      <c r="F41" s="243"/>
      <c r="G41" s="243"/>
      <c r="H41" s="243"/>
      <c r="I41" s="243"/>
      <c r="J41" s="243"/>
      <c r="K41" s="24"/>
      <c r="L41" s="24"/>
      <c r="M41" s="24"/>
      <c r="N41" s="24"/>
      <c r="O41" s="24"/>
    </row>
    <row r="42" spans="1:15">
      <c r="A42" s="243"/>
      <c r="B42" s="243"/>
      <c r="C42" s="243"/>
      <c r="D42" s="243"/>
      <c r="E42" s="243"/>
      <c r="F42" s="243"/>
      <c r="G42" s="243"/>
      <c r="H42" s="243"/>
      <c r="I42" s="243"/>
      <c r="J42" s="243"/>
      <c r="K42" s="24"/>
      <c r="L42" s="24"/>
      <c r="M42" s="24"/>
      <c r="N42" s="24"/>
      <c r="O42" s="24"/>
    </row>
    <row r="43" spans="1:15">
      <c r="A43" s="243"/>
      <c r="B43" s="243"/>
      <c r="C43" s="243"/>
      <c r="D43" s="243"/>
      <c r="E43" s="243"/>
      <c r="F43" s="243"/>
      <c r="G43" s="243"/>
      <c r="H43" s="243"/>
      <c r="I43" s="243"/>
      <c r="J43" s="243"/>
      <c r="K43" s="24"/>
      <c r="L43" s="24"/>
      <c r="M43" s="24"/>
      <c r="N43" s="24"/>
      <c r="O43" s="24"/>
    </row>
    <row r="44" spans="1:15">
      <c r="A44" s="243"/>
      <c r="B44" s="243"/>
      <c r="C44" s="243"/>
      <c r="D44" s="243"/>
      <c r="E44" s="243"/>
      <c r="F44" s="243"/>
      <c r="G44" s="243"/>
      <c r="H44" s="243"/>
      <c r="I44" s="243"/>
      <c r="J44" s="243"/>
      <c r="K44" s="24"/>
      <c r="L44" s="24"/>
      <c r="M44" s="24"/>
      <c r="N44" s="24"/>
      <c r="O44" s="24"/>
    </row>
    <row r="45" spans="1:15">
      <c r="A45" s="243"/>
      <c r="B45" s="243"/>
      <c r="C45" s="243"/>
      <c r="D45" s="243"/>
      <c r="E45" s="243"/>
      <c r="F45" s="243"/>
      <c r="G45" s="243"/>
      <c r="H45" s="243"/>
      <c r="I45" s="243"/>
      <c r="J45" s="243"/>
      <c r="K45" s="24"/>
      <c r="L45" s="24"/>
      <c r="M45" s="24"/>
      <c r="N45" s="24"/>
      <c r="O45" s="24"/>
    </row>
    <row r="46" spans="1:15">
      <c r="A46" s="243"/>
      <c r="B46" s="243"/>
      <c r="C46" s="243"/>
      <c r="D46" s="243"/>
      <c r="E46" s="243"/>
      <c r="F46" s="243"/>
      <c r="G46" s="243"/>
      <c r="H46" s="243"/>
      <c r="I46" s="243"/>
      <c r="J46" s="243"/>
      <c r="K46" s="24"/>
      <c r="L46" s="24"/>
      <c r="M46" s="24"/>
      <c r="N46" s="24"/>
      <c r="O46" s="24"/>
    </row>
    <row r="47" spans="1:15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"/>
      <c r="L47" s="24"/>
      <c r="M47" s="24"/>
      <c r="N47" s="24"/>
      <c r="O47" s="24"/>
    </row>
    <row r="48" spans="1:15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"/>
      <c r="L48" s="24"/>
      <c r="M48" s="24"/>
      <c r="N48" s="24"/>
      <c r="O48" s="24"/>
    </row>
    <row r="49" spans="1:15">
      <c r="A49" s="243"/>
      <c r="B49" s="243"/>
      <c r="C49" s="243"/>
      <c r="D49" s="243"/>
      <c r="E49" s="243"/>
      <c r="F49" s="243"/>
      <c r="G49" s="243"/>
      <c r="H49" s="243"/>
      <c r="I49" s="243"/>
      <c r="J49" s="243"/>
      <c r="K49" s="24"/>
      <c r="L49" s="24"/>
      <c r="M49" s="24"/>
      <c r="N49" s="24"/>
      <c r="O49" s="24"/>
    </row>
    <row r="50" spans="1:15">
      <c r="A50" s="243"/>
      <c r="B50" s="243"/>
      <c r="C50" s="243"/>
      <c r="D50" s="243"/>
      <c r="E50" s="243"/>
      <c r="F50" s="243"/>
      <c r="G50" s="243"/>
      <c r="H50" s="243"/>
      <c r="I50" s="243"/>
      <c r="J50" s="243"/>
      <c r="K50" s="24"/>
      <c r="L50" s="24"/>
      <c r="M50" s="24"/>
      <c r="N50" s="24"/>
      <c r="O50" s="24"/>
    </row>
    <row r="51" spans="1:15">
      <c r="A51" s="243"/>
      <c r="B51" s="243"/>
      <c r="C51" s="243"/>
      <c r="D51" s="243"/>
      <c r="E51" s="243"/>
      <c r="F51" s="243"/>
      <c r="G51" s="243"/>
      <c r="H51" s="243"/>
      <c r="I51" s="243"/>
      <c r="J51" s="243"/>
      <c r="K51" s="24"/>
      <c r="L51" s="24"/>
      <c r="M51" s="24"/>
      <c r="N51" s="24"/>
      <c r="O51" s="24"/>
    </row>
    <row r="52" spans="1:15">
      <c r="A52" s="243"/>
      <c r="B52" s="243"/>
      <c r="C52" s="243"/>
      <c r="D52" s="243"/>
      <c r="E52" s="243"/>
      <c r="F52" s="243"/>
      <c r="G52" s="243"/>
      <c r="H52" s="243"/>
      <c r="I52" s="243"/>
      <c r="J52" s="243"/>
      <c r="K52" s="24"/>
      <c r="L52" s="24"/>
      <c r="M52" s="24"/>
      <c r="N52" s="24"/>
      <c r="O52" s="24"/>
    </row>
    <row r="53" spans="1:15">
      <c r="A53" s="243"/>
      <c r="B53" s="243"/>
      <c r="C53" s="243"/>
      <c r="D53" s="243"/>
      <c r="E53" s="243"/>
      <c r="F53" s="243"/>
      <c r="G53" s="243"/>
      <c r="H53" s="243"/>
      <c r="I53" s="243"/>
      <c r="J53" s="243"/>
      <c r="K53" s="24"/>
      <c r="L53" s="24"/>
      <c r="M53" s="24"/>
      <c r="N53" s="24"/>
      <c r="O53" s="24"/>
    </row>
    <row r="54" spans="1:15">
      <c r="A54" s="243"/>
      <c r="B54" s="243"/>
      <c r="C54" s="243"/>
      <c r="D54" s="243"/>
      <c r="E54" s="243"/>
      <c r="F54" s="243"/>
      <c r="G54" s="243"/>
      <c r="H54" s="243"/>
      <c r="I54" s="243"/>
      <c r="J54" s="243"/>
      <c r="K54" s="24"/>
      <c r="L54" s="24"/>
      <c r="M54" s="24"/>
      <c r="N54" s="24"/>
      <c r="O54" s="24"/>
    </row>
    <row r="55" spans="1:15">
      <c r="A55" s="243"/>
      <c r="B55" s="243"/>
      <c r="C55" s="243"/>
      <c r="D55" s="243"/>
      <c r="E55" s="243"/>
      <c r="F55" s="243"/>
      <c r="G55" s="243"/>
      <c r="H55" s="243"/>
      <c r="I55" s="243"/>
      <c r="J55" s="243"/>
      <c r="K55" s="24"/>
      <c r="L55" s="24"/>
      <c r="M55" s="24"/>
      <c r="N55" s="24"/>
      <c r="O55" s="24"/>
    </row>
    <row r="56" spans="1:15">
      <c r="A56" s="243"/>
      <c r="B56" s="243"/>
      <c r="C56" s="243"/>
      <c r="D56" s="243"/>
      <c r="E56" s="243"/>
      <c r="F56" s="243"/>
      <c r="G56" s="243"/>
      <c r="H56" s="243"/>
      <c r="I56" s="243"/>
      <c r="J56" s="243"/>
      <c r="K56" s="24"/>
      <c r="L56" s="24"/>
      <c r="M56" s="24"/>
      <c r="N56" s="24"/>
      <c r="O56" s="24"/>
    </row>
    <row r="57" spans="1:15">
      <c r="A57" s="243"/>
      <c r="B57" s="243"/>
      <c r="C57" s="243"/>
      <c r="D57" s="243"/>
      <c r="E57" s="243"/>
      <c r="F57" s="243"/>
      <c r="G57" s="243"/>
      <c r="H57" s="243"/>
      <c r="I57" s="243"/>
      <c r="J57" s="243"/>
      <c r="K57" s="24"/>
      <c r="L57" s="24"/>
      <c r="M57" s="24"/>
      <c r="N57" s="24"/>
      <c r="O57" s="24"/>
    </row>
    <row r="58" spans="1:15">
      <c r="A58" s="243"/>
      <c r="B58" s="243"/>
      <c r="C58" s="243"/>
      <c r="D58" s="243"/>
      <c r="E58" s="243"/>
      <c r="F58" s="243"/>
      <c r="G58" s="243"/>
      <c r="H58" s="243"/>
      <c r="I58" s="243"/>
      <c r="J58" s="243"/>
      <c r="K58" s="24"/>
      <c r="L58" s="24"/>
      <c r="M58" s="24"/>
      <c r="N58" s="24"/>
      <c r="O58" s="24"/>
    </row>
    <row r="59" spans="1:15">
      <c r="A59" s="243"/>
      <c r="B59" s="243"/>
      <c r="C59" s="243"/>
      <c r="D59" s="243"/>
      <c r="E59" s="243"/>
      <c r="F59" s="243"/>
      <c r="G59" s="243"/>
      <c r="H59" s="243"/>
      <c r="I59" s="243"/>
      <c r="J59" s="243"/>
      <c r="K59" s="24"/>
      <c r="L59" s="24"/>
      <c r="M59" s="24"/>
      <c r="N59" s="24"/>
      <c r="O59" s="24"/>
    </row>
    <row r="60" spans="1:15">
      <c r="A60" s="243"/>
      <c r="B60" s="243"/>
      <c r="C60" s="243"/>
      <c r="D60" s="243"/>
      <c r="E60" s="243"/>
      <c r="F60" s="243"/>
      <c r="G60" s="243"/>
      <c r="H60" s="243"/>
      <c r="I60" s="243"/>
      <c r="J60" s="243"/>
      <c r="K60" s="24"/>
      <c r="L60" s="24"/>
      <c r="M60" s="24"/>
      <c r="N60" s="24"/>
      <c r="O60" s="24"/>
    </row>
    <row r="61" spans="1:1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</row>
    <row r="62" spans="1:1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  <row r="63" spans="1:1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</row>
    <row r="64" spans="1:1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</row>
    <row r="65" spans="1:1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</row>
    <row r="66" spans="1:1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</row>
    <row r="67" spans="1:1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</row>
    <row r="68" spans="1:1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</row>
    <row r="69" spans="1:1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</row>
    <row r="70" spans="1:1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</row>
    <row r="71" spans="1:1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</row>
    <row r="72" spans="1:1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</row>
    <row r="73" spans="1:1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</row>
    <row r="74" spans="1:1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</row>
    <row r="75" spans="1:1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</row>
    <row r="76" spans="1:1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</row>
    <row r="77" spans="1:1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</row>
    <row r="78" spans="1:1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</row>
    <row r="79" spans="1:1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</row>
    <row r="80" spans="1:1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</row>
    <row r="81" spans="1:1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  <row r="82" spans="1:1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</row>
    <row r="83" spans="1:1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</row>
    <row r="84" spans="1:1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</row>
    <row r="85" spans="1:1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</row>
    <row r="86" spans="1:1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</row>
    <row r="87" spans="1:1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</row>
    <row r="88" spans="1:1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</row>
    <row r="89" spans="1:1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</row>
    <row r="90" spans="1:1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</row>
    <row r="91" spans="1:1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</row>
    <row r="92" spans="1:1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</row>
    <row r="93" spans="1:1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</row>
    <row r="94" spans="1:1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</row>
    <row r="95" spans="1:1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</row>
    <row r="96" spans="1:1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</row>
    <row r="97" spans="1:1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</row>
    <row r="98" spans="1:1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</row>
    <row r="99" spans="1:1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</row>
    <row r="100" spans="1:1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</row>
    <row r="101" spans="1:1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</row>
    <row r="102" spans="1:1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</row>
    <row r="103" spans="1:1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</row>
    <row r="104" spans="1:1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</row>
    <row r="105" spans="1:1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</row>
    <row r="106" spans="1:1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</row>
    <row r="107" spans="1:1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</row>
    <row r="108" spans="1:1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</row>
    <row r="109" spans="1:1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</row>
    <row r="110" spans="1:1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</row>
    <row r="111" spans="1:1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</row>
    <row r="112" spans="1:1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</row>
    <row r="113" spans="1:15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</row>
    <row r="114" spans="1:15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</row>
    <row r="115" spans="1:1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</row>
    <row r="116" spans="1:1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</row>
    <row r="117" spans="1:1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</row>
    <row r="118" spans="1:1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</row>
    <row r="119" spans="1:1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</row>
    <row r="120" spans="1:15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</row>
    <row r="121" spans="1:1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</row>
    <row r="122" spans="1:1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</row>
    <row r="123" spans="1:1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</row>
    <row r="124" spans="1:1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</row>
    <row r="125" spans="1:1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</row>
    <row r="126" spans="1:1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</row>
    <row r="127" spans="1:1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</row>
    <row r="128" spans="1:1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</row>
  </sheetData>
  <sheetProtection selectLockedCells="1" selectUnlockedCells="1"/>
  <mergeCells count="6">
    <mergeCell ref="D34:E34"/>
    <mergeCell ref="B3:J3"/>
    <mergeCell ref="D30:E30"/>
    <mergeCell ref="D31:E31"/>
    <mergeCell ref="D32:E32"/>
    <mergeCell ref="D33:E33"/>
  </mergeCells>
  <pageMargins left="0.78749999999999998" right="0.78749999999999998" top="1.0527777777777778" bottom="1.0527777777777778" header="0.78749999999999998" footer="0.78749999999999998"/>
  <pageSetup paperSize="9" firstPageNumber="0" orientation="landscape" verticalDpi="300" r:id="rId1"/>
  <headerFooter alignWithMargins="0">
    <oddHeader>&amp;Czestaw nr 4&amp;Rzałącznik nr 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2:J12"/>
  <sheetViews>
    <sheetView view="pageLayout" zoomScaleNormal="100" workbookViewId="0"/>
  </sheetViews>
  <sheetFormatPr defaultRowHeight="14.25"/>
  <cols>
    <col min="1" max="1" width="3" style="61" bestFit="1" customWidth="1"/>
    <col min="2" max="2" width="37.375" style="61" bestFit="1" customWidth="1"/>
    <col min="3" max="3" width="9" style="61"/>
    <col min="4" max="5" width="9.25" style="61" bestFit="1" customWidth="1"/>
    <col min="6" max="6" width="8" style="61" customWidth="1"/>
    <col min="7" max="7" width="9.25" style="61" bestFit="1" customWidth="1"/>
    <col min="8" max="8" width="9.75" style="61" bestFit="1" customWidth="1"/>
    <col min="9" max="9" width="11.75" style="61" bestFit="1" customWidth="1"/>
    <col min="10" max="10" width="13.5" style="61" customWidth="1"/>
    <col min="11" max="16384" width="9" style="61"/>
  </cols>
  <sheetData>
    <row r="2" spans="1:10">
      <c r="A2" s="242"/>
      <c r="B2" s="354" t="s">
        <v>241</v>
      </c>
      <c r="C2" s="354"/>
      <c r="D2" s="354"/>
      <c r="E2" s="354"/>
      <c r="F2" s="354"/>
      <c r="G2" s="354"/>
      <c r="H2" s="354"/>
      <c r="I2" s="354"/>
      <c r="J2" s="354"/>
    </row>
    <row r="3" spans="1:10" ht="51">
      <c r="A3" s="77" t="s">
        <v>147</v>
      </c>
      <c r="B3" s="77" t="s">
        <v>0</v>
      </c>
      <c r="C3" s="77" t="s">
        <v>148</v>
      </c>
      <c r="D3" s="77" t="s">
        <v>149</v>
      </c>
      <c r="E3" s="77" t="s">
        <v>150</v>
      </c>
      <c r="F3" s="77" t="s">
        <v>106</v>
      </c>
      <c r="G3" s="77" t="s">
        <v>151</v>
      </c>
      <c r="H3" s="77" t="s">
        <v>152</v>
      </c>
      <c r="I3" s="77" t="s">
        <v>153</v>
      </c>
      <c r="J3" s="77" t="s">
        <v>1</v>
      </c>
    </row>
    <row r="4" spans="1:10">
      <c r="A4" s="314" t="s">
        <v>154</v>
      </c>
      <c r="B4" s="314" t="s">
        <v>155</v>
      </c>
      <c r="C4" s="314" t="s">
        <v>156</v>
      </c>
      <c r="D4" s="314" t="s">
        <v>157</v>
      </c>
      <c r="E4" s="314" t="s">
        <v>158</v>
      </c>
      <c r="F4" s="314" t="s">
        <v>190</v>
      </c>
      <c r="G4" s="314" t="s">
        <v>191</v>
      </c>
      <c r="H4" s="314" t="s">
        <v>192</v>
      </c>
      <c r="I4" s="314" t="s">
        <v>193</v>
      </c>
      <c r="J4" s="314"/>
    </row>
    <row r="5" spans="1:10">
      <c r="A5" s="315">
        <v>1</v>
      </c>
      <c r="B5" s="315" t="s">
        <v>243</v>
      </c>
      <c r="C5" s="316" t="s">
        <v>5</v>
      </c>
      <c r="D5" s="323">
        <v>10</v>
      </c>
      <c r="E5" s="324"/>
      <c r="F5" s="317">
        <f>ROUND(D5*E5,2)</f>
        <v>0</v>
      </c>
      <c r="G5" s="286"/>
      <c r="H5" s="318">
        <f>ROUND(E5+E5*G5,2)</f>
        <v>0</v>
      </c>
      <c r="I5" s="319">
        <f>ROUND(D5*H5,2)</f>
        <v>0</v>
      </c>
      <c r="J5" s="320"/>
    </row>
    <row r="6" spans="1:10">
      <c r="A6" s="315">
        <v>2</v>
      </c>
      <c r="B6" s="315" t="s">
        <v>244</v>
      </c>
      <c r="C6" s="316" t="s">
        <v>5</v>
      </c>
      <c r="D6" s="323">
        <v>10</v>
      </c>
      <c r="E6" s="324"/>
      <c r="F6" s="317">
        <f t="shared" ref="F6:F8" si="0">ROUND(D6*E6,2)</f>
        <v>0</v>
      </c>
      <c r="G6" s="286"/>
      <c r="H6" s="318">
        <f t="shared" ref="H6:H8" si="1">ROUND(E6+E6*G6,2)</f>
        <v>0</v>
      </c>
      <c r="I6" s="319">
        <f t="shared" ref="I6:I8" si="2">ROUND(D6*H6,2)</f>
        <v>0</v>
      </c>
      <c r="J6" s="320"/>
    </row>
    <row r="7" spans="1:10">
      <c r="A7" s="315">
        <v>3</v>
      </c>
      <c r="B7" s="315" t="s">
        <v>245</v>
      </c>
      <c r="C7" s="316" t="s">
        <v>5</v>
      </c>
      <c r="D7" s="323">
        <v>10</v>
      </c>
      <c r="E7" s="324"/>
      <c r="F7" s="317">
        <f t="shared" si="0"/>
        <v>0</v>
      </c>
      <c r="G7" s="286"/>
      <c r="H7" s="318">
        <f t="shared" si="1"/>
        <v>0</v>
      </c>
      <c r="I7" s="319">
        <f t="shared" si="2"/>
        <v>0</v>
      </c>
      <c r="J7" s="320"/>
    </row>
    <row r="8" spans="1:10">
      <c r="A8" s="315">
        <v>4</v>
      </c>
      <c r="B8" s="315" t="s">
        <v>246</v>
      </c>
      <c r="C8" s="316" t="s">
        <v>5</v>
      </c>
      <c r="D8" s="323">
        <v>10</v>
      </c>
      <c r="E8" s="324"/>
      <c r="F8" s="317">
        <f t="shared" si="0"/>
        <v>0</v>
      </c>
      <c r="G8" s="286"/>
      <c r="H8" s="318">
        <f t="shared" si="1"/>
        <v>0</v>
      </c>
      <c r="I8" s="319">
        <f t="shared" si="2"/>
        <v>0</v>
      </c>
      <c r="J8" s="320"/>
    </row>
    <row r="9" spans="1:10">
      <c r="A9" s="309"/>
      <c r="B9" s="309"/>
      <c r="C9" s="309"/>
      <c r="D9" s="309"/>
      <c r="E9" s="315" t="s">
        <v>101</v>
      </c>
      <c r="F9" s="321">
        <f>SUM(F5:F8)</f>
        <v>0</v>
      </c>
      <c r="G9" s="309"/>
      <c r="H9" s="309"/>
      <c r="I9" s="322">
        <f>SUM(I5:I8)</f>
        <v>0</v>
      </c>
      <c r="J9" s="309"/>
    </row>
    <row r="10" spans="1:10">
      <c r="A10" s="184"/>
      <c r="B10" s="184"/>
      <c r="C10" s="184"/>
      <c r="D10" s="184"/>
      <c r="E10" s="184"/>
      <c r="F10" s="184"/>
      <c r="G10" s="184"/>
      <c r="H10" s="184"/>
      <c r="I10" s="184"/>
      <c r="J10" s="184"/>
    </row>
    <row r="11" spans="1:10">
      <c r="A11" s="184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4"/>
      <c r="B12" s="23" t="s">
        <v>242</v>
      </c>
      <c r="C12" s="184"/>
      <c r="D12" s="184"/>
      <c r="E12" s="184"/>
      <c r="F12" s="184"/>
      <c r="G12" s="184"/>
      <c r="H12" s="184"/>
      <c r="I12" s="184"/>
      <c r="J12" s="184"/>
    </row>
  </sheetData>
  <mergeCells count="1">
    <mergeCell ref="B2:J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zestaw nr - 1</vt:lpstr>
      <vt:lpstr>zestaw nr - 2</vt:lpstr>
      <vt:lpstr>zestaw nr - 3 </vt:lpstr>
      <vt:lpstr>zestaw nr - 4</vt:lpstr>
      <vt:lpstr>zestaw nr - 5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Uzytkownik</dc:creator>
  <cp:lastModifiedBy>Uzytkownik</cp:lastModifiedBy>
  <cp:lastPrinted>2026-04-01T07:29:38Z</cp:lastPrinted>
  <dcterms:created xsi:type="dcterms:W3CDTF">2026-02-18T10:25:36Z</dcterms:created>
  <dcterms:modified xsi:type="dcterms:W3CDTF">2026-04-01T07:30:30Z</dcterms:modified>
</cp:coreProperties>
</file>