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/>
  <mc:AlternateContent xmlns:mc="http://schemas.openxmlformats.org/markup-compatibility/2006">
    <mc:Choice Requires="x15">
      <x15ac:absPath xmlns:x15ac="http://schemas.microsoft.com/office/spreadsheetml/2010/11/ac" url="\\ad.kpnmab.pl\praca\Archiwum ZP\PRZETARGI 2024\KPN-9-2024 sprzatanie II przetarg na rok\2. dokumnetacja\"/>
    </mc:Choice>
  </mc:AlternateContent>
  <xr:revisionPtr revIDLastSave="0" documentId="13_ncr:1_{27627C03-E527-44BB-BEDC-6D15C1D6B6AA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I PIĘTRO" sheetId="3" r:id="rId1"/>
    <sheet name="Poddasze" sheetId="5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4" i="3" l="1"/>
  <c r="F16" i="3" s="1"/>
  <c r="F12" i="5"/>
  <c r="F13" i="3"/>
  <c r="K5" i="3"/>
  <c r="K4" i="3"/>
  <c r="E6" i="5"/>
  <c r="E12" i="5" s="1"/>
  <c r="E5" i="5"/>
  <c r="E13" i="3"/>
  <c r="G5" i="3"/>
  <c r="E14" i="3" s="1"/>
  <c r="E15" i="3" l="1"/>
</calcChain>
</file>

<file path=xl/sharedStrings.xml><?xml version="1.0" encoding="utf-8"?>
<sst xmlns="http://schemas.openxmlformats.org/spreadsheetml/2006/main" count="84" uniqueCount="45">
  <si>
    <t>Nazwa</t>
  </si>
  <si>
    <t xml:space="preserve">Komunikacja </t>
  </si>
  <si>
    <t>Uwagi</t>
  </si>
  <si>
    <t>Pomieszczenie techniczne</t>
  </si>
  <si>
    <t>OKNA</t>
  </si>
  <si>
    <t>Ograniczony dostęp</t>
  </si>
  <si>
    <t>sztuki</t>
  </si>
  <si>
    <t>Rodzaj wykończenia posadzki</t>
  </si>
  <si>
    <t>101</t>
  </si>
  <si>
    <t>102</t>
  </si>
  <si>
    <t xml:space="preserve">Wyposażenie </t>
  </si>
  <si>
    <t>I PIĘTRO</t>
  </si>
  <si>
    <t>103</t>
  </si>
  <si>
    <t>Powierzchnia pomiejszona o miejsce zajęte przez meble (szafy)</t>
  </si>
  <si>
    <t>104</t>
  </si>
  <si>
    <t>105</t>
  </si>
  <si>
    <t>201</t>
  </si>
  <si>
    <t>202</t>
  </si>
  <si>
    <t>PODDASZE</t>
  </si>
  <si>
    <t xml:space="preserve">Pomieszczenie techniczne </t>
  </si>
  <si>
    <t>m2</t>
  </si>
  <si>
    <t>Numer</t>
  </si>
  <si>
    <t xml:space="preserve">Powierzchnia  </t>
  </si>
  <si>
    <t>Pomieszczenia</t>
  </si>
  <si>
    <t>Rodzaj</t>
  </si>
  <si>
    <t>Materiał</t>
  </si>
  <si>
    <t>Zestawienie powierzchni z podziałem na materiał wykończeniowy</t>
  </si>
  <si>
    <t>Powierzchnia</t>
  </si>
  <si>
    <t>Pomieszczenie</t>
  </si>
  <si>
    <t>nr</t>
  </si>
  <si>
    <t>Magazyn</t>
  </si>
  <si>
    <t>Płytki gress</t>
  </si>
  <si>
    <t>Sala wielofunkcyjna</t>
  </si>
  <si>
    <t>Deski - parkiet dębowe listewki</t>
  </si>
  <si>
    <t>150 szt. krzeseł z blatem</t>
  </si>
  <si>
    <t>Stoły 6*0,9</t>
  </si>
  <si>
    <t>Kotłownia</t>
  </si>
  <si>
    <t>Płytka gress</t>
  </si>
  <si>
    <t>CZĘSTOTLIWOŚĆ SPRZĄTANIA</t>
  </si>
  <si>
    <t>BRAK</t>
  </si>
  <si>
    <t>1 raz w miesiącu</t>
  </si>
  <si>
    <t>RAZEM</t>
  </si>
  <si>
    <t xml:space="preserve">m2 </t>
  </si>
  <si>
    <t>Ilość m2 do sprzątania podłóg w miesiącu. Przyjęto średnio 21 dni roboczych w miesiącu.</t>
  </si>
  <si>
    <t>6 razy w miesiącu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</si>
</sst>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4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94">
    <xf numFmtId="0" fontId="0" fillId="0" borderId="0" xfId="0"/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49" fontId="0" fillId="0" borderId="0" xfId="0" applyNumberFormat="1" applyAlignment="1">
      <alignment horizontal="center"/>
    </xf>
    <xf numFmtId="0" fontId="5" fillId="0" borderId="0" xfId="0" applyFont="1" applyAlignment="1">
      <alignment horizontal="center"/>
    </xf>
    <xf numFmtId="0" fontId="0" fillId="0" borderId="0" xfId="0" applyAlignment="1">
      <alignment horizontal="left" vertical="top"/>
    </xf>
    <xf numFmtId="0" fontId="0" fillId="0" borderId="11" xfId="0" applyBorder="1"/>
    <xf numFmtId="0" fontId="2" fillId="0" borderId="1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6" fillId="0" borderId="1" xfId="0" applyFont="1" applyBorder="1" applyAlignment="1">
      <alignment wrapText="1"/>
    </xf>
    <xf numFmtId="0" fontId="6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2" fillId="0" borderId="17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3" fillId="0" borderId="9" xfId="0" applyFont="1" applyBorder="1" applyAlignment="1">
      <alignment horizontal="left" vertical="top"/>
    </xf>
    <xf numFmtId="0" fontId="0" fillId="0" borderId="12" xfId="0" applyBorder="1" applyAlignment="1">
      <alignment horizontal="center" vertical="center"/>
    </xf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3" xfId="0" applyBorder="1"/>
    <xf numFmtId="0" fontId="0" fillId="0" borderId="26" xfId="0" applyBorder="1"/>
    <xf numFmtId="49" fontId="0" fillId="0" borderId="28" xfId="0" applyNumberFormat="1" applyBorder="1" applyAlignment="1">
      <alignment horizontal="center"/>
    </xf>
    <xf numFmtId="49" fontId="0" fillId="0" borderId="29" xfId="0" applyNumberFormat="1" applyBorder="1" applyAlignment="1">
      <alignment horizontal="center"/>
    </xf>
    <xf numFmtId="49" fontId="0" fillId="0" borderId="30" xfId="0" applyNumberFormat="1" applyBorder="1" applyAlignment="1">
      <alignment horizontal="center"/>
    </xf>
    <xf numFmtId="0" fontId="0" fillId="0" borderId="33" xfId="0" applyBorder="1"/>
    <xf numFmtId="0" fontId="0" fillId="0" borderId="34" xfId="0" applyBorder="1"/>
    <xf numFmtId="0" fontId="0" fillId="0" borderId="25" xfId="0" applyBorder="1"/>
    <xf numFmtId="0" fontId="0" fillId="0" borderId="34" xfId="0" applyBorder="1" applyAlignment="1">
      <alignment horizontal="center"/>
    </xf>
    <xf numFmtId="0" fontId="0" fillId="0" borderId="19" xfId="0" applyBorder="1" applyAlignment="1">
      <alignment horizontal="center"/>
    </xf>
    <xf numFmtId="0" fontId="5" fillId="0" borderId="19" xfId="0" applyFont="1" applyBorder="1" applyAlignment="1">
      <alignment horizontal="center"/>
    </xf>
    <xf numFmtId="0" fontId="0" fillId="0" borderId="24" xfId="0" applyBorder="1" applyAlignment="1">
      <alignment horizontal="left" vertical="top"/>
    </xf>
    <xf numFmtId="0" fontId="0" fillId="0" borderId="25" xfId="0" applyBorder="1" applyAlignment="1">
      <alignment horizontal="left" vertical="top"/>
    </xf>
    <xf numFmtId="0" fontId="0" fillId="0" borderId="26" xfId="0" applyBorder="1" applyAlignment="1">
      <alignment horizontal="left" vertical="top"/>
    </xf>
    <xf numFmtId="0" fontId="0" fillId="0" borderId="20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32" xfId="0" applyBorder="1" applyAlignment="1">
      <alignment horizontal="center"/>
    </xf>
    <xf numFmtId="0" fontId="0" fillId="0" borderId="6" xfId="0" applyBorder="1" applyAlignment="1">
      <alignment horizontal="left" vertical="top"/>
    </xf>
    <xf numFmtId="0" fontId="0" fillId="0" borderId="7" xfId="0" applyBorder="1" applyAlignment="1">
      <alignment horizontal="center"/>
    </xf>
    <xf numFmtId="0" fontId="5" fillId="0" borderId="8" xfId="0" applyFont="1" applyBorder="1" applyAlignment="1">
      <alignment horizontal="left" vertical="top"/>
    </xf>
    <xf numFmtId="0" fontId="0" fillId="0" borderId="9" xfId="0" applyBorder="1" applyAlignment="1">
      <alignment horizontal="left" vertical="top"/>
    </xf>
    <xf numFmtId="0" fontId="5" fillId="0" borderId="9" xfId="0" applyFont="1" applyBorder="1" applyAlignment="1">
      <alignment horizontal="left" vertical="top"/>
    </xf>
    <xf numFmtId="0" fontId="0" fillId="0" borderId="10" xfId="0" applyBorder="1" applyAlignment="1">
      <alignment horizontal="left" vertical="top"/>
    </xf>
    <xf numFmtId="0" fontId="0" fillId="0" borderId="11" xfId="0" applyBorder="1" applyAlignment="1">
      <alignment horizontal="left" vertical="top"/>
    </xf>
    <xf numFmtId="0" fontId="0" fillId="0" borderId="35" xfId="0" applyBorder="1"/>
    <xf numFmtId="0" fontId="3" fillId="0" borderId="36" xfId="0" applyFont="1" applyBorder="1" applyAlignment="1">
      <alignment horizontal="left" vertical="top"/>
    </xf>
    <xf numFmtId="0" fontId="0" fillId="0" borderId="36" xfId="0" applyBorder="1"/>
    <xf numFmtId="0" fontId="3" fillId="0" borderId="36" xfId="0" applyFont="1" applyBorder="1"/>
    <xf numFmtId="0" fontId="0" fillId="0" borderId="37" xfId="0" applyBorder="1"/>
    <xf numFmtId="49" fontId="0" fillId="0" borderId="38" xfId="0" applyNumberFormat="1" applyBorder="1" applyAlignment="1">
      <alignment horizontal="center"/>
    </xf>
    <xf numFmtId="0" fontId="0" fillId="0" borderId="27" xfId="0" applyBorder="1"/>
    <xf numFmtId="0" fontId="5" fillId="0" borderId="20" xfId="0" applyFont="1" applyBorder="1" applyAlignment="1">
      <alignment horizontal="center"/>
    </xf>
    <xf numFmtId="0" fontId="0" fillId="0" borderId="39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28" xfId="0" applyBorder="1"/>
    <xf numFmtId="0" fontId="0" fillId="0" borderId="29" xfId="0" applyBorder="1"/>
    <xf numFmtId="0" fontId="0" fillId="0" borderId="30" xfId="0" applyBorder="1"/>
    <xf numFmtId="0" fontId="0" fillId="0" borderId="35" xfId="0" applyBorder="1" applyAlignment="1">
      <alignment horizontal="center"/>
    </xf>
    <xf numFmtId="0" fontId="0" fillId="0" borderId="36" xfId="0" applyBorder="1" applyAlignment="1">
      <alignment horizontal="center"/>
    </xf>
    <xf numFmtId="0" fontId="5" fillId="0" borderId="36" xfId="0" applyFont="1" applyBorder="1" applyAlignment="1">
      <alignment horizontal="center"/>
    </xf>
    <xf numFmtId="0" fontId="0" fillId="0" borderId="37" xfId="0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right"/>
    </xf>
    <xf numFmtId="0" fontId="7" fillId="0" borderId="34" xfId="0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7" fillId="0" borderId="28" xfId="0" applyFont="1" applyBorder="1"/>
    <xf numFmtId="0" fontId="0" fillId="0" borderId="29" xfId="0" applyBorder="1" applyAlignment="1">
      <alignment horizontal="left" vertical="top" wrapText="1"/>
    </xf>
    <xf numFmtId="0" fontId="0" fillId="0" borderId="41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6" fillId="0" borderId="16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7" fillId="0" borderId="38" xfId="0" applyFont="1" applyBorder="1"/>
    <xf numFmtId="0" fontId="0" fillId="0" borderId="0" xfId="0" applyAlignment="1">
      <alignment horizontal="left" vertical="center"/>
    </xf>
    <xf numFmtId="0" fontId="2" fillId="0" borderId="17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15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40" xfId="0" applyFont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116F6A-7975-4A4B-A43F-AB2FFB951DA0}">
  <dimension ref="B1:M77"/>
  <sheetViews>
    <sheetView workbookViewId="0">
      <selection activeCell="M5" sqref="M5"/>
    </sheetView>
  </sheetViews>
  <sheetFormatPr defaultRowHeight="15" x14ac:dyDescent="0.25"/>
  <cols>
    <col min="2" max="2" width="18.140625" customWidth="1"/>
    <col min="3" max="4" width="24.140625" customWidth="1"/>
    <col min="5" max="5" width="16" customWidth="1"/>
    <col min="6" max="6" width="27" customWidth="1"/>
    <col min="7" max="7" width="25.85546875" customWidth="1"/>
    <col min="8" max="8" width="24.85546875" customWidth="1"/>
    <col min="9" max="9" width="23.28515625" customWidth="1"/>
    <col min="10" max="10" width="21.7109375" customWidth="1"/>
    <col min="11" max="11" width="13.7109375" customWidth="1"/>
    <col min="12" max="12" width="17.140625" customWidth="1"/>
    <col min="13" max="13" width="24.42578125" customWidth="1"/>
  </cols>
  <sheetData>
    <row r="1" spans="2:13" ht="15.75" thickBot="1" x14ac:dyDescent="0.3">
      <c r="B1" s="86" t="s">
        <v>11</v>
      </c>
      <c r="C1" s="87"/>
      <c r="D1" s="87"/>
      <c r="E1" s="87"/>
      <c r="F1" s="87"/>
      <c r="G1" s="87"/>
      <c r="H1" s="87"/>
      <c r="I1" s="87"/>
      <c r="J1" s="87"/>
      <c r="K1" s="87"/>
      <c r="L1" s="87"/>
      <c r="M1" s="88"/>
    </row>
    <row r="2" spans="2:13" ht="45.75" thickBot="1" x14ac:dyDescent="0.3">
      <c r="B2" s="7" t="s">
        <v>23</v>
      </c>
      <c r="C2" s="89" t="s">
        <v>0</v>
      </c>
      <c r="D2" s="91" t="s">
        <v>38</v>
      </c>
      <c r="E2" s="7" t="s">
        <v>22</v>
      </c>
      <c r="F2" s="14" t="s">
        <v>7</v>
      </c>
      <c r="G2" s="15" t="s">
        <v>13</v>
      </c>
      <c r="H2" s="82" t="s">
        <v>10</v>
      </c>
      <c r="I2" s="82"/>
      <c r="J2" s="83" t="s">
        <v>4</v>
      </c>
      <c r="K2" s="84"/>
      <c r="L2" s="91" t="s">
        <v>38</v>
      </c>
      <c r="M2" s="89" t="s">
        <v>2</v>
      </c>
    </row>
    <row r="3" spans="2:13" ht="15.75" thickBot="1" x14ac:dyDescent="0.3">
      <c r="B3" s="7" t="s">
        <v>21</v>
      </c>
      <c r="C3" s="90"/>
      <c r="D3" s="93"/>
      <c r="E3" s="12" t="s">
        <v>20</v>
      </c>
      <c r="F3" s="13" t="s">
        <v>25</v>
      </c>
      <c r="G3" s="7" t="s">
        <v>20</v>
      </c>
      <c r="H3" s="85" t="s">
        <v>24</v>
      </c>
      <c r="I3" s="85"/>
      <c r="J3" s="7" t="s">
        <v>6</v>
      </c>
      <c r="K3" s="7" t="s">
        <v>20</v>
      </c>
      <c r="L3" s="92"/>
      <c r="M3" s="90"/>
    </row>
    <row r="4" spans="2:13" x14ac:dyDescent="0.25">
      <c r="B4" s="26" t="s">
        <v>8</v>
      </c>
      <c r="C4" s="58" t="s">
        <v>30</v>
      </c>
      <c r="D4" s="30" t="s">
        <v>40</v>
      </c>
      <c r="E4" s="61">
        <v>8.9</v>
      </c>
      <c r="F4" s="35" t="s">
        <v>31</v>
      </c>
      <c r="G4" s="32">
        <v>0</v>
      </c>
      <c r="H4" s="41"/>
      <c r="I4" s="42"/>
      <c r="J4" s="39">
        <v>1</v>
      </c>
      <c r="K4" s="22">
        <f>0.9*0.75</f>
        <v>0.67500000000000004</v>
      </c>
      <c r="L4" s="32"/>
      <c r="M4" s="48"/>
    </row>
    <row r="5" spans="2:13" x14ac:dyDescent="0.25">
      <c r="B5" s="27" t="s">
        <v>9</v>
      </c>
      <c r="C5" s="59" t="s">
        <v>32</v>
      </c>
      <c r="D5" s="20" t="s">
        <v>44</v>
      </c>
      <c r="E5" s="62">
        <v>245.94</v>
      </c>
      <c r="F5" s="36" t="s">
        <v>33</v>
      </c>
      <c r="G5" s="34">
        <f>6*0.9</f>
        <v>5.4</v>
      </c>
      <c r="H5" s="43" t="s">
        <v>34</v>
      </c>
      <c r="I5" s="44" t="s">
        <v>35</v>
      </c>
      <c r="J5" s="40">
        <v>4</v>
      </c>
      <c r="K5" s="23">
        <f>4*0.9*0.75</f>
        <v>2.7</v>
      </c>
      <c r="L5" s="33"/>
      <c r="M5" s="49" t="s">
        <v>34</v>
      </c>
    </row>
    <row r="6" spans="2:13" x14ac:dyDescent="0.25">
      <c r="B6" s="27" t="s">
        <v>12</v>
      </c>
      <c r="C6" s="59" t="s">
        <v>30</v>
      </c>
      <c r="D6" s="20" t="s">
        <v>40</v>
      </c>
      <c r="E6" s="63">
        <v>8.9</v>
      </c>
      <c r="F6" s="36" t="s">
        <v>31</v>
      </c>
      <c r="G6" s="34">
        <v>0</v>
      </c>
      <c r="H6" s="43"/>
      <c r="I6" s="45"/>
      <c r="J6" s="40">
        <v>0</v>
      </c>
      <c r="K6" s="23">
        <v>0</v>
      </c>
      <c r="L6" s="33"/>
      <c r="M6" s="50"/>
    </row>
    <row r="7" spans="2:13" x14ac:dyDescent="0.25">
      <c r="B7" s="27" t="s">
        <v>14</v>
      </c>
      <c r="C7" s="59" t="s">
        <v>1</v>
      </c>
      <c r="D7" s="20" t="s">
        <v>44</v>
      </c>
      <c r="E7" s="63">
        <v>46.6</v>
      </c>
      <c r="F7" s="36" t="s">
        <v>33</v>
      </c>
      <c r="G7" s="34">
        <v>0</v>
      </c>
      <c r="H7" s="43"/>
      <c r="I7" s="17"/>
      <c r="J7" s="40">
        <v>0</v>
      </c>
      <c r="K7" s="23">
        <v>0</v>
      </c>
      <c r="L7" s="33"/>
      <c r="M7" s="51"/>
    </row>
    <row r="8" spans="2:13" ht="15.75" thickBot="1" x14ac:dyDescent="0.3">
      <c r="B8" s="28" t="s">
        <v>15</v>
      </c>
      <c r="C8" s="60" t="s">
        <v>3</v>
      </c>
      <c r="D8" s="21" t="s">
        <v>40</v>
      </c>
      <c r="E8" s="64">
        <v>3.5</v>
      </c>
      <c r="F8" s="37" t="s">
        <v>31</v>
      </c>
      <c r="G8" s="38">
        <v>0</v>
      </c>
      <c r="H8" s="46"/>
      <c r="I8" s="47"/>
      <c r="J8" s="29"/>
      <c r="K8" s="24"/>
      <c r="L8" s="21"/>
      <c r="M8" s="52"/>
    </row>
    <row r="9" spans="2:13" x14ac:dyDescent="0.25">
      <c r="B9" s="3"/>
      <c r="H9" s="5"/>
      <c r="I9" s="5"/>
    </row>
    <row r="10" spans="2:13" x14ac:dyDescent="0.25">
      <c r="B10" s="3"/>
      <c r="H10" s="5"/>
      <c r="I10" s="5"/>
    </row>
    <row r="11" spans="2:13" ht="15.75" thickBot="1" x14ac:dyDescent="0.3">
      <c r="B11" s="3"/>
      <c r="H11" s="5"/>
      <c r="I11" s="5"/>
    </row>
    <row r="12" spans="2:13" ht="60.75" thickBot="1" x14ac:dyDescent="0.3">
      <c r="B12" s="3"/>
      <c r="C12" s="10" t="s">
        <v>26</v>
      </c>
      <c r="D12" s="75" t="s">
        <v>38</v>
      </c>
      <c r="E12" s="11" t="s">
        <v>42</v>
      </c>
      <c r="F12" s="76" t="s">
        <v>43</v>
      </c>
      <c r="G12" s="66"/>
      <c r="H12" s="5"/>
      <c r="I12" s="5"/>
    </row>
    <row r="13" spans="2:13" x14ac:dyDescent="0.25">
      <c r="B13" s="3"/>
      <c r="C13" s="71" t="s">
        <v>31</v>
      </c>
      <c r="D13" s="58" t="s">
        <v>40</v>
      </c>
      <c r="E13" s="78">
        <f>E4+E6+E8</f>
        <v>21.3</v>
      </c>
      <c r="F13" s="73">
        <f>E13*1</f>
        <v>21.3</v>
      </c>
      <c r="G13" s="67"/>
      <c r="H13" s="5"/>
      <c r="I13" s="5"/>
    </row>
    <row r="14" spans="2:13" ht="30" x14ac:dyDescent="0.25">
      <c r="B14" s="3"/>
      <c r="C14" s="72" t="s">
        <v>33</v>
      </c>
      <c r="D14" s="59" t="s">
        <v>44</v>
      </c>
      <c r="E14" s="77">
        <f>E5+E7-G5-G7</f>
        <v>287.14000000000004</v>
      </c>
      <c r="F14" s="74">
        <f>E14*6</f>
        <v>1722.8400000000001</v>
      </c>
      <c r="G14" s="67"/>
      <c r="H14" s="5"/>
      <c r="I14" s="5"/>
    </row>
    <row r="15" spans="2:13" ht="15.75" thickBot="1" x14ac:dyDescent="0.3">
      <c r="C15" s="60" t="s">
        <v>4</v>
      </c>
      <c r="D15" s="60"/>
      <c r="E15" s="70">
        <f>K4+K5+K6+K7</f>
        <v>3.375</v>
      </c>
      <c r="F15" s="64"/>
      <c r="G15" s="67"/>
      <c r="H15" s="5"/>
      <c r="I15" s="5"/>
    </row>
    <row r="16" spans="2:13" x14ac:dyDescent="0.25">
      <c r="F16" s="68">
        <f>F13+F14+F15</f>
        <v>1744.14</v>
      </c>
      <c r="G16" s="81" t="s">
        <v>41</v>
      </c>
      <c r="H16" s="5"/>
      <c r="I16" s="5"/>
    </row>
    <row r="17" spans="8:9" x14ac:dyDescent="0.25">
      <c r="H17" s="5"/>
      <c r="I17" s="5"/>
    </row>
    <row r="18" spans="8:9" x14ac:dyDescent="0.25">
      <c r="H18" s="5"/>
      <c r="I18" s="5"/>
    </row>
    <row r="19" spans="8:9" x14ac:dyDescent="0.25">
      <c r="H19" s="5"/>
      <c r="I19" s="5"/>
    </row>
    <row r="20" spans="8:9" x14ac:dyDescent="0.25">
      <c r="H20" s="5"/>
      <c r="I20" s="5"/>
    </row>
    <row r="21" spans="8:9" x14ac:dyDescent="0.25">
      <c r="H21" s="5"/>
      <c r="I21" s="5"/>
    </row>
    <row r="22" spans="8:9" x14ac:dyDescent="0.25">
      <c r="H22" s="5"/>
      <c r="I22" s="5"/>
    </row>
    <row r="23" spans="8:9" x14ac:dyDescent="0.25">
      <c r="H23" s="5"/>
      <c r="I23" s="5"/>
    </row>
    <row r="24" spans="8:9" x14ac:dyDescent="0.25">
      <c r="H24" s="5"/>
      <c r="I24" s="5"/>
    </row>
    <row r="25" spans="8:9" x14ac:dyDescent="0.25">
      <c r="H25" s="5"/>
      <c r="I25" s="5"/>
    </row>
    <row r="26" spans="8:9" x14ac:dyDescent="0.25">
      <c r="H26" s="5"/>
      <c r="I26" s="5"/>
    </row>
    <row r="27" spans="8:9" x14ac:dyDescent="0.25">
      <c r="H27" s="5"/>
      <c r="I27" s="5"/>
    </row>
    <row r="28" spans="8:9" x14ac:dyDescent="0.25">
      <c r="H28" s="5"/>
      <c r="I28" s="5"/>
    </row>
    <row r="29" spans="8:9" x14ac:dyDescent="0.25">
      <c r="H29" s="5"/>
      <c r="I29" s="5"/>
    </row>
    <row r="30" spans="8:9" x14ac:dyDescent="0.25">
      <c r="H30" s="5"/>
      <c r="I30" s="5"/>
    </row>
    <row r="31" spans="8:9" x14ac:dyDescent="0.25">
      <c r="H31" s="5"/>
      <c r="I31" s="5"/>
    </row>
    <row r="32" spans="8:9" x14ac:dyDescent="0.25">
      <c r="H32" s="5"/>
      <c r="I32" s="5"/>
    </row>
    <row r="33" spans="8:9" x14ac:dyDescent="0.25">
      <c r="H33" s="5"/>
      <c r="I33" s="5"/>
    </row>
    <row r="34" spans="8:9" x14ac:dyDescent="0.25">
      <c r="H34" s="5"/>
      <c r="I34" s="5"/>
    </row>
    <row r="35" spans="8:9" x14ac:dyDescent="0.25">
      <c r="H35" s="5"/>
      <c r="I35" s="5"/>
    </row>
    <row r="36" spans="8:9" x14ac:dyDescent="0.25">
      <c r="H36" s="5"/>
      <c r="I36" s="5"/>
    </row>
    <row r="37" spans="8:9" x14ac:dyDescent="0.25">
      <c r="H37" s="5"/>
      <c r="I37" s="5"/>
    </row>
    <row r="38" spans="8:9" x14ac:dyDescent="0.25">
      <c r="H38" s="5"/>
      <c r="I38" s="5"/>
    </row>
    <row r="39" spans="8:9" x14ac:dyDescent="0.25">
      <c r="H39" s="5"/>
      <c r="I39" s="5"/>
    </row>
    <row r="40" spans="8:9" x14ac:dyDescent="0.25">
      <c r="H40" s="5"/>
      <c r="I40" s="5"/>
    </row>
    <row r="41" spans="8:9" x14ac:dyDescent="0.25">
      <c r="H41" s="5"/>
      <c r="I41" s="5"/>
    </row>
    <row r="42" spans="8:9" x14ac:dyDescent="0.25">
      <c r="H42" s="5"/>
      <c r="I42" s="5"/>
    </row>
    <row r="43" spans="8:9" x14ac:dyDescent="0.25">
      <c r="H43" s="5"/>
      <c r="I43" s="5"/>
    </row>
    <row r="44" spans="8:9" x14ac:dyDescent="0.25">
      <c r="H44" s="5"/>
      <c r="I44" s="5"/>
    </row>
    <row r="45" spans="8:9" x14ac:dyDescent="0.25">
      <c r="H45" s="5"/>
      <c r="I45" s="5"/>
    </row>
    <row r="46" spans="8:9" x14ac:dyDescent="0.25">
      <c r="H46" s="5"/>
      <c r="I46" s="5"/>
    </row>
    <row r="47" spans="8:9" x14ac:dyDescent="0.25">
      <c r="H47" s="5"/>
      <c r="I47" s="5"/>
    </row>
    <row r="48" spans="8:9" x14ac:dyDescent="0.25">
      <c r="H48" s="5"/>
      <c r="I48" s="5"/>
    </row>
    <row r="49" spans="8:9" x14ac:dyDescent="0.25">
      <c r="H49" s="5"/>
      <c r="I49" s="5"/>
    </row>
    <row r="50" spans="8:9" x14ac:dyDescent="0.25">
      <c r="H50" s="5"/>
      <c r="I50" s="5"/>
    </row>
    <row r="51" spans="8:9" x14ac:dyDescent="0.25">
      <c r="H51" s="5"/>
      <c r="I51" s="5"/>
    </row>
    <row r="52" spans="8:9" x14ac:dyDescent="0.25">
      <c r="H52" s="5"/>
      <c r="I52" s="5"/>
    </row>
    <row r="53" spans="8:9" x14ac:dyDescent="0.25">
      <c r="H53" s="5"/>
      <c r="I53" s="5"/>
    </row>
    <row r="54" spans="8:9" x14ac:dyDescent="0.25">
      <c r="H54" s="5"/>
      <c r="I54" s="5"/>
    </row>
    <row r="55" spans="8:9" x14ac:dyDescent="0.25">
      <c r="H55" s="5"/>
      <c r="I55" s="5"/>
    </row>
    <row r="56" spans="8:9" x14ac:dyDescent="0.25">
      <c r="H56" s="5"/>
      <c r="I56" s="5"/>
    </row>
    <row r="57" spans="8:9" x14ac:dyDescent="0.25">
      <c r="H57" s="5"/>
      <c r="I57" s="5"/>
    </row>
    <row r="58" spans="8:9" x14ac:dyDescent="0.25">
      <c r="H58" s="5"/>
      <c r="I58" s="5"/>
    </row>
    <row r="59" spans="8:9" x14ac:dyDescent="0.25">
      <c r="H59" s="5"/>
      <c r="I59" s="5"/>
    </row>
    <row r="60" spans="8:9" x14ac:dyDescent="0.25">
      <c r="H60" s="5"/>
      <c r="I60" s="5"/>
    </row>
    <row r="61" spans="8:9" x14ac:dyDescent="0.25">
      <c r="H61" s="5"/>
      <c r="I61" s="5"/>
    </row>
    <row r="62" spans="8:9" x14ac:dyDescent="0.25">
      <c r="H62" s="5"/>
      <c r="I62" s="5"/>
    </row>
    <row r="63" spans="8:9" x14ac:dyDescent="0.25">
      <c r="H63" s="5"/>
      <c r="I63" s="5"/>
    </row>
    <row r="64" spans="8:9" x14ac:dyDescent="0.25">
      <c r="H64" s="5"/>
      <c r="I64" s="5"/>
    </row>
    <row r="65" spans="8:9" x14ac:dyDescent="0.25">
      <c r="H65" s="5"/>
      <c r="I65" s="5"/>
    </row>
    <row r="66" spans="8:9" x14ac:dyDescent="0.25">
      <c r="H66" s="5"/>
      <c r="I66" s="5"/>
    </row>
    <row r="67" spans="8:9" x14ac:dyDescent="0.25">
      <c r="H67" s="5"/>
      <c r="I67" s="5"/>
    </row>
    <row r="68" spans="8:9" x14ac:dyDescent="0.25">
      <c r="H68" s="5"/>
      <c r="I68" s="5"/>
    </row>
    <row r="69" spans="8:9" x14ac:dyDescent="0.25">
      <c r="H69" s="5"/>
      <c r="I69" s="5"/>
    </row>
    <row r="70" spans="8:9" x14ac:dyDescent="0.25">
      <c r="H70" s="5"/>
      <c r="I70" s="5"/>
    </row>
    <row r="71" spans="8:9" x14ac:dyDescent="0.25">
      <c r="H71" s="5"/>
      <c r="I71" s="5"/>
    </row>
    <row r="72" spans="8:9" x14ac:dyDescent="0.25">
      <c r="H72" s="5"/>
      <c r="I72" s="5"/>
    </row>
    <row r="73" spans="8:9" x14ac:dyDescent="0.25">
      <c r="H73" s="5"/>
      <c r="I73" s="5"/>
    </row>
    <row r="74" spans="8:9" x14ac:dyDescent="0.25">
      <c r="H74" s="5"/>
      <c r="I74" s="5"/>
    </row>
    <row r="75" spans="8:9" x14ac:dyDescent="0.25">
      <c r="H75" s="5"/>
      <c r="I75" s="5"/>
    </row>
    <row r="76" spans="8:9" x14ac:dyDescent="0.25">
      <c r="H76" s="5"/>
      <c r="I76" s="5"/>
    </row>
    <row r="77" spans="8:9" x14ac:dyDescent="0.25">
      <c r="H77" s="5"/>
      <c r="I77" s="5"/>
    </row>
  </sheetData>
  <mergeCells count="8">
    <mergeCell ref="H2:I2"/>
    <mergeCell ref="J2:K2"/>
    <mergeCell ref="H3:I3"/>
    <mergeCell ref="B1:M1"/>
    <mergeCell ref="M2:M3"/>
    <mergeCell ref="L2:L3"/>
    <mergeCell ref="D2:D3"/>
    <mergeCell ref="C2:C3"/>
  </mergeCells>
  <phoneticPr fontId="4" type="noConversion"/>
  <pageMargins left="0.7" right="0.7" top="0.75" bottom="0.75" header="0.3" footer="0.3"/>
  <pageSetup paperSize="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5225CA-A953-4E60-8F5A-1805F9731B4A}">
  <dimension ref="B1:J17"/>
  <sheetViews>
    <sheetView tabSelected="1" topLeftCell="B1" workbookViewId="0">
      <selection activeCell="D13" sqref="D13"/>
    </sheetView>
  </sheetViews>
  <sheetFormatPr defaultRowHeight="15" x14ac:dyDescent="0.25"/>
  <cols>
    <col min="2" max="2" width="17.5703125" customWidth="1"/>
    <col min="3" max="4" width="29.85546875" customWidth="1"/>
    <col min="5" max="5" width="19.42578125" customWidth="1"/>
    <col min="6" max="6" width="30.85546875" customWidth="1"/>
    <col min="7" max="7" width="18.85546875" customWidth="1"/>
    <col min="8" max="8" width="16.5703125" customWidth="1"/>
    <col min="9" max="9" width="9.85546875" customWidth="1"/>
    <col min="10" max="10" width="17" customWidth="1"/>
  </cols>
  <sheetData>
    <row r="1" spans="2:10" ht="15.75" thickBot="1" x14ac:dyDescent="0.3"/>
    <row r="2" spans="2:10" ht="15.75" thickBot="1" x14ac:dyDescent="0.3">
      <c r="B2" s="83" t="s">
        <v>18</v>
      </c>
      <c r="C2" s="82"/>
      <c r="D2" s="82"/>
      <c r="E2" s="82"/>
      <c r="F2" s="82"/>
      <c r="G2" s="82"/>
      <c r="H2" s="82"/>
      <c r="I2" s="82"/>
      <c r="J2" s="84"/>
    </row>
    <row r="3" spans="2:10" ht="15.75" thickBot="1" x14ac:dyDescent="0.3">
      <c r="B3" s="7" t="s">
        <v>28</v>
      </c>
      <c r="C3" s="89" t="s">
        <v>0</v>
      </c>
      <c r="D3" s="89" t="s">
        <v>38</v>
      </c>
      <c r="E3" s="7" t="s">
        <v>27</v>
      </c>
      <c r="F3" s="7" t="s">
        <v>7</v>
      </c>
      <c r="G3" s="89" t="s">
        <v>2</v>
      </c>
      <c r="H3" s="82" t="s">
        <v>4</v>
      </c>
      <c r="I3" s="84"/>
      <c r="J3" s="91" t="s">
        <v>38</v>
      </c>
    </row>
    <row r="4" spans="2:10" ht="14.45" customHeight="1" thickBot="1" x14ac:dyDescent="0.3">
      <c r="B4" s="8" t="s">
        <v>29</v>
      </c>
      <c r="C4" s="90"/>
      <c r="D4" s="90"/>
      <c r="E4" s="8" t="s">
        <v>20</v>
      </c>
      <c r="F4" s="8" t="s">
        <v>25</v>
      </c>
      <c r="G4" s="90"/>
      <c r="H4" s="7" t="s">
        <v>6</v>
      </c>
      <c r="I4" s="9" t="s">
        <v>20</v>
      </c>
      <c r="J4" s="92"/>
    </row>
    <row r="5" spans="2:10" x14ac:dyDescent="0.25">
      <c r="B5" s="53" t="s">
        <v>16</v>
      </c>
      <c r="C5" s="30" t="s">
        <v>19</v>
      </c>
      <c r="D5" s="54" t="s">
        <v>40</v>
      </c>
      <c r="E5" s="32">
        <f>22.78*8.38-3.67*2.85-100</f>
        <v>80.436900000000037</v>
      </c>
      <c r="F5" s="54" t="s">
        <v>37</v>
      </c>
      <c r="G5" s="30" t="s">
        <v>5</v>
      </c>
      <c r="H5" s="56">
        <v>0</v>
      </c>
      <c r="I5" s="18">
        <v>0</v>
      </c>
      <c r="J5" s="19" t="s">
        <v>39</v>
      </c>
    </row>
    <row r="6" spans="2:10" ht="13.9" customHeight="1" x14ac:dyDescent="0.25">
      <c r="B6" s="27" t="s">
        <v>17</v>
      </c>
      <c r="C6" s="20" t="s">
        <v>36</v>
      </c>
      <c r="D6" s="31" t="s">
        <v>40</v>
      </c>
      <c r="E6" s="33">
        <f>3.52*2.7</f>
        <v>9.5040000000000013</v>
      </c>
      <c r="F6" s="31" t="s">
        <v>37</v>
      </c>
      <c r="G6" s="20" t="s">
        <v>5</v>
      </c>
      <c r="H6" s="57">
        <v>0</v>
      </c>
      <c r="I6" s="16">
        <v>0</v>
      </c>
      <c r="J6" s="20" t="s">
        <v>39</v>
      </c>
    </row>
    <row r="7" spans="2:10" ht="15.75" thickBot="1" x14ac:dyDescent="0.3">
      <c r="B7" s="28"/>
      <c r="C7" s="21"/>
      <c r="D7" s="25"/>
      <c r="E7" s="55"/>
      <c r="F7" s="25"/>
      <c r="G7" s="21"/>
      <c r="H7" s="29"/>
      <c r="I7" s="6"/>
      <c r="J7" s="21"/>
    </row>
    <row r="8" spans="2:10" x14ac:dyDescent="0.25">
      <c r="B8" s="3"/>
      <c r="E8" s="4"/>
      <c r="H8" s="1"/>
      <c r="I8" s="1"/>
    </row>
    <row r="9" spans="2:10" x14ac:dyDescent="0.25">
      <c r="B9" s="3"/>
      <c r="E9" s="4"/>
      <c r="H9" s="2"/>
      <c r="I9" s="1"/>
    </row>
    <row r="10" spans="2:10" ht="15.75" thickBot="1" x14ac:dyDescent="0.3">
      <c r="B10" s="3"/>
      <c r="E10" s="4"/>
      <c r="H10" s="1"/>
      <c r="I10" s="1"/>
    </row>
    <row r="11" spans="2:10" ht="45.75" thickBot="1" x14ac:dyDescent="0.3">
      <c r="B11" s="3"/>
      <c r="C11" s="10" t="s">
        <v>26</v>
      </c>
      <c r="D11" s="65" t="s">
        <v>38</v>
      </c>
      <c r="E11" s="11" t="s">
        <v>20</v>
      </c>
      <c r="F11" s="79" t="s">
        <v>43</v>
      </c>
      <c r="G11" s="66"/>
      <c r="H11" s="2"/>
      <c r="I11" s="1"/>
    </row>
    <row r="12" spans="2:10" x14ac:dyDescent="0.25">
      <c r="B12" s="3"/>
      <c r="C12" s="80" t="s">
        <v>37</v>
      </c>
      <c r="D12" s="30" t="s">
        <v>40</v>
      </c>
      <c r="E12" s="69">
        <f>E5+E6</f>
        <v>89.940900000000042</v>
      </c>
      <c r="F12" s="30">
        <f>E12*1</f>
        <v>89.940900000000042</v>
      </c>
      <c r="H12" s="2"/>
      <c r="I12" s="1"/>
    </row>
    <row r="13" spans="2:10" ht="15.75" thickBot="1" x14ac:dyDescent="0.3">
      <c r="B13" s="3"/>
      <c r="C13" s="60" t="s">
        <v>4</v>
      </c>
      <c r="D13" s="21"/>
      <c r="E13" s="70">
        <v>0</v>
      </c>
      <c r="F13" s="21"/>
      <c r="H13" s="1"/>
      <c r="I13" s="1"/>
    </row>
    <row r="14" spans="2:10" x14ac:dyDescent="0.25">
      <c r="B14" s="3"/>
      <c r="E14" s="4"/>
      <c r="H14" s="1"/>
      <c r="I14" s="1"/>
    </row>
    <row r="15" spans="2:10" x14ac:dyDescent="0.25">
      <c r="B15" s="3"/>
      <c r="E15" s="4"/>
      <c r="I15" s="1"/>
    </row>
    <row r="16" spans="2:10" x14ac:dyDescent="0.25">
      <c r="B16" s="3"/>
      <c r="E16" s="4"/>
      <c r="H16" s="1"/>
      <c r="I16" s="1"/>
    </row>
    <row r="17" spans="2:9" x14ac:dyDescent="0.25">
      <c r="B17" s="3"/>
      <c r="E17" s="4"/>
      <c r="H17" s="1"/>
      <c r="I17" s="1"/>
    </row>
  </sheetData>
  <mergeCells count="6">
    <mergeCell ref="J3:J4"/>
    <mergeCell ref="B2:J2"/>
    <mergeCell ref="H3:I3"/>
    <mergeCell ref="G3:G4"/>
    <mergeCell ref="C3:C4"/>
    <mergeCell ref="D3:D4"/>
  </mergeCells>
  <phoneticPr fontId="4" type="noConversion"/>
  <pageMargins left="0.7" right="0.7" top="0.75" bottom="0.75" header="0.3" footer="0.3"/>
  <pageSetup paperSize="8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I PIĘTRO</vt:lpstr>
      <vt:lpstr>Poddasze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Krzysztof Hałoński</dc:creator>
  <cp:lastModifiedBy>Emilia Szczybura</cp:lastModifiedBy>
  <cp:lastPrinted>2024-05-28T07:11:41Z</cp:lastPrinted>
  <dcterms:created xsi:type="dcterms:W3CDTF">2015-06-05T18:19:34Z</dcterms:created>
  <dcterms:modified xsi:type="dcterms:W3CDTF">2024-05-28T07:14:57Z</dcterms:modified>
</cp:coreProperties>
</file>