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jgugnowska\Desktop\PRZETARGI_2026\18_2026_zagospodarowanie_ZS4_Asia\JZawadzki\"/>
    </mc:Choice>
  </mc:AlternateContent>
  <bookViews>
    <workbookView xWindow="-120" yWindow="-120" windowWidth="29040" windowHeight="15720" activeTab="1"/>
  </bookViews>
  <sheets>
    <sheet name="zzk" sheetId="1" r:id="rId1"/>
    <sheet name="Roboty bud - dr" sheetId="4" r:id="rId2"/>
    <sheet name="Roboty elektryczne" sheetId="2" r:id="rId3"/>
    <sheet name="Roboty sanitarne" sheetId="3" r:id="rId4"/>
  </sheet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6" i="2" l="1"/>
  <c r="G44" i="2"/>
  <c r="A99" i="4"/>
  <c r="A100" i="4"/>
  <c r="A101" i="4" s="1"/>
  <c r="A98" i="4"/>
  <c r="A86" i="4"/>
  <c r="A87" i="4" s="1"/>
  <c r="A88" i="4" s="1"/>
  <c r="A89" i="4" s="1"/>
  <c r="A85" i="4"/>
  <c r="A71" i="4"/>
  <c r="A72" i="4" s="1"/>
  <c r="A73" i="4" s="1"/>
  <c r="A74" i="4" s="1"/>
  <c r="A75" i="4" s="1"/>
  <c r="A76" i="4" s="1"/>
  <c r="A77" i="4" s="1"/>
  <c r="A78" i="4" s="1"/>
  <c r="A79" i="4" s="1"/>
  <c r="A80" i="4" s="1"/>
  <c r="A70" i="4"/>
  <c r="G18" i="1"/>
  <c r="G101" i="4"/>
  <c r="G100" i="4"/>
  <c r="G99" i="4"/>
  <c r="G98" i="4"/>
  <c r="G97" i="4"/>
  <c r="G94" i="4"/>
  <c r="G93" i="4"/>
  <c r="G92" i="4"/>
  <c r="G89" i="4"/>
  <c r="G88" i="4"/>
  <c r="G87" i="4"/>
  <c r="G86" i="4"/>
  <c r="G85" i="4"/>
  <c r="G84" i="4"/>
  <c r="G80" i="4"/>
  <c r="G79" i="4"/>
  <c r="G78" i="4"/>
  <c r="G77" i="4"/>
  <c r="G76" i="4"/>
  <c r="G75" i="4"/>
  <c r="G74" i="4"/>
  <c r="G73" i="4"/>
  <c r="G72" i="4"/>
  <c r="G71" i="4"/>
  <c r="G70" i="4"/>
  <c r="G69" i="4"/>
  <c r="G66" i="4"/>
  <c r="G65" i="4"/>
  <c r="G64" i="4"/>
  <c r="G61" i="4"/>
  <c r="G60" i="4"/>
  <c r="G59" i="4"/>
  <c r="G58" i="4"/>
  <c r="G57" i="4"/>
  <c r="G56" i="4"/>
  <c r="G55" i="4"/>
  <c r="G52" i="4"/>
  <c r="G51" i="4"/>
  <c r="G50" i="4"/>
  <c r="G49" i="4"/>
  <c r="G48" i="4"/>
  <c r="G47" i="4"/>
  <c r="G46" i="4"/>
  <c r="G45" i="4"/>
  <c r="G44" i="4"/>
  <c r="G43" i="4"/>
  <c r="G42" i="4"/>
  <c r="G41" i="4"/>
  <c r="G40" i="4"/>
  <c r="G39" i="4"/>
  <c r="G35" i="4"/>
  <c r="G34" i="4"/>
  <c r="G33" i="4"/>
  <c r="G32" i="4"/>
  <c r="G31" i="4"/>
  <c r="G30" i="4"/>
  <c r="G29" i="4"/>
  <c r="G28" i="4"/>
  <c r="G24" i="4"/>
  <c r="G23" i="4"/>
  <c r="G22" i="4"/>
  <c r="G19" i="4"/>
  <c r="G18" i="4"/>
  <c r="G17" i="4"/>
  <c r="G16" i="4"/>
  <c r="G13" i="4"/>
  <c r="G12" i="4"/>
  <c r="G11" i="4"/>
  <c r="G10" i="4"/>
  <c r="G9" i="4"/>
  <c r="G26" i="3"/>
  <c r="G25" i="3"/>
  <c r="A25" i="3"/>
  <c r="A26" i="3" s="1"/>
  <c r="G24" i="3"/>
  <c r="G21" i="3"/>
  <c r="G20" i="3"/>
  <c r="A20" i="3"/>
  <c r="A21" i="3" s="1"/>
  <c r="G19" i="3"/>
  <c r="G15" i="3"/>
  <c r="G14" i="3"/>
  <c r="G13" i="3"/>
  <c r="G12" i="3"/>
  <c r="G11" i="3"/>
  <c r="G10" i="3"/>
  <c r="G9" i="3"/>
  <c r="A9" i="3"/>
  <c r="A10" i="3" s="1"/>
  <c r="A11" i="3" s="1"/>
  <c r="A12" i="3" s="1"/>
  <c r="A13" i="3" s="1"/>
  <c r="A14" i="3" s="1"/>
  <c r="A15" i="3" s="1"/>
  <c r="G8" i="3"/>
  <c r="G60" i="2"/>
  <c r="G59" i="2"/>
  <c r="G58" i="2"/>
  <c r="G57" i="2"/>
  <c r="G56" i="2"/>
  <c r="G55" i="2"/>
  <c r="G54" i="2"/>
  <c r="G53" i="2"/>
  <c r="G52" i="2"/>
  <c r="G51" i="2"/>
  <c r="G50" i="2"/>
  <c r="G49" i="2"/>
  <c r="G48" i="2"/>
  <c r="A48" i="2"/>
  <c r="A49" i="2" s="1"/>
  <c r="A50" i="2" s="1"/>
  <c r="A51" i="2" s="1"/>
  <c r="A52" i="2" s="1"/>
  <c r="A53" i="2" s="1"/>
  <c r="A54" i="2" s="1"/>
  <c r="A55" i="2" s="1"/>
  <c r="A56" i="2" s="1"/>
  <c r="A57" i="2" s="1"/>
  <c r="A58" i="2" s="1"/>
  <c r="A59" i="2" s="1"/>
  <c r="A60" i="2" s="1"/>
  <c r="G47" i="2"/>
  <c r="A47" i="2"/>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A10" i="2"/>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G9" i="2"/>
  <c r="A9" i="2"/>
  <c r="G8" i="2"/>
  <c r="G27" i="3" l="1"/>
  <c r="G23" i="1" s="1"/>
  <c r="G22" i="3"/>
  <c r="G22" i="1" s="1"/>
  <c r="G16" i="3"/>
  <c r="G21" i="1" s="1"/>
  <c r="G61" i="2"/>
  <c r="G19" i="1" s="1"/>
  <c r="G95" i="4"/>
  <c r="G15" i="1" s="1"/>
  <c r="G25" i="4"/>
  <c r="G14" i="4"/>
  <c r="G36" i="4"/>
  <c r="G8" i="1" s="1"/>
  <c r="G20" i="4"/>
  <c r="G67" i="4"/>
  <c r="G12" i="1" s="1"/>
  <c r="G102" i="4"/>
  <c r="G16" i="1" s="1"/>
  <c r="G53" i="4"/>
  <c r="G10" i="1" s="1"/>
  <c r="G90" i="4"/>
  <c r="G14" i="1" s="1"/>
  <c r="G81" i="4"/>
  <c r="G13" i="1" s="1"/>
  <c r="G62" i="4"/>
  <c r="G11" i="1" s="1"/>
  <c r="G26" i="4" l="1"/>
  <c r="G7" i="1" s="1"/>
  <c r="G24" i="1" s="1"/>
  <c r="G25" i="1" s="1"/>
  <c r="G26" i="1" s="1"/>
</calcChain>
</file>

<file path=xl/sharedStrings.xml><?xml version="1.0" encoding="utf-8"?>
<sst xmlns="http://schemas.openxmlformats.org/spreadsheetml/2006/main" count="547" uniqueCount="283">
  <si>
    <t>Lp</t>
  </si>
  <si>
    <t>Wartość</t>
  </si>
  <si>
    <t>Roboty elektryczne, w tym:</t>
  </si>
  <si>
    <t>Ogółem netto</t>
  </si>
  <si>
    <t>Podatek VAT 23%</t>
  </si>
  <si>
    <t>Ogółem brutto</t>
  </si>
  <si>
    <t>Roboty przygotowawcze, rozbiórkowe,ziemne</t>
  </si>
  <si>
    <t>Roboty drogowe</t>
  </si>
  <si>
    <t>bieżnia prosta ze skocznią</t>
  </si>
  <si>
    <t>siłownia zewnętrzna</t>
  </si>
  <si>
    <t>elementy małej architektury</t>
  </si>
  <si>
    <t>wiata śmietnikoewa</t>
  </si>
  <si>
    <t>ogrodzenie palisadowe wysokosci 197cm</t>
  </si>
  <si>
    <t>ogrodzenie panelowe wysokości 197 cm</t>
  </si>
  <si>
    <t>Zieleń</t>
  </si>
  <si>
    <t>budowa oświetkenia</t>
  </si>
  <si>
    <t>Kamery CCTV</t>
  </si>
  <si>
    <t>Roboty sanitarne, w tym:</t>
  </si>
  <si>
    <t>kanalizacja deszczowa</t>
  </si>
  <si>
    <t>remont zewnętrznej instalacji  co, cw, cyrkulacji</t>
  </si>
  <si>
    <t>remont zewnętrznej instalacji wodociagowej</t>
  </si>
  <si>
    <t>Roboty architektoniczno - drogowe, w tym:</t>
  </si>
  <si>
    <t>Roboty budowlane, w tym:</t>
  </si>
  <si>
    <t>ZBIORCZE ZESTAWIENIE KOSZTÓW</t>
  </si>
  <si>
    <t>I.</t>
  </si>
  <si>
    <t>II.</t>
  </si>
  <si>
    <t>III.</t>
  </si>
  <si>
    <t>ZAGOSPODAROWANIE TERENU PRZY ZESPOLE  SZKÓL NR 4  W SUWAŁKACH</t>
  </si>
  <si>
    <t>PRZEDMIAR ROBÓT ELEKTRYCZNYCH</t>
  </si>
  <si>
    <t>Nr</t>
  </si>
  <si>
    <t>Nr ST</t>
  </si>
  <si>
    <t>Opis robót</t>
  </si>
  <si>
    <t>Jm</t>
  </si>
  <si>
    <t>Ilość</t>
  </si>
  <si>
    <t>Cena</t>
  </si>
  <si>
    <t>1</t>
  </si>
  <si>
    <t>2</t>
  </si>
  <si>
    <t>3</t>
  </si>
  <si>
    <t>4</t>
  </si>
  <si>
    <t>5</t>
  </si>
  <si>
    <t>6</t>
  </si>
  <si>
    <t>7</t>
  </si>
  <si>
    <t xml:space="preserve"> Budowa oświetlenie</t>
  </si>
  <si>
    <t>IE STWIOR</t>
  </si>
  <si>
    <t>Ręcznie kopanie rowów dla kabli w gruncie kategorii III</t>
  </si>
  <si>
    <t>m3</t>
  </si>
  <si>
    <t>Zasypywanie rowów wykonywanych ręcznie dla kabli w gruncie kategorii III</t>
  </si>
  <si>
    <t>Montaż uziomów poziomych w wykopie o głębokości do 0,60m w gruncie kategorii I-II</t>
  </si>
  <si>
    <t>m</t>
  </si>
  <si>
    <t>Łączenie przewodów uziemiających przez spawanie, wykonanych z bednarki o przekroju 120mm2, ułożonych w wykopie</t>
  </si>
  <si>
    <t>szt</t>
  </si>
  <si>
    <t>Układanie w wykopie rur ochronnych z PCW o średnicy do 140mm - rura karbowana fi110</t>
  </si>
  <si>
    <t>Układanie w wykopie rur ochronnych  - rura gładka grubościenna fi110</t>
  </si>
  <si>
    <t>Montaż dwawicy czopowej w rurrze osłonowej</t>
  </si>
  <si>
    <t>Układanie w wykopie rur ochronnych  - rura gładka dwudzielna grubościenna fi110</t>
  </si>
  <si>
    <t>Nasypanie warstwy piasku grubości 10cm na dno rowu kablowego o szerokości do 0,4m</t>
  </si>
  <si>
    <t>Układanie kabli  typu YKY 5x16mm2 w rurach, pustakach lub kanałach zamkniętych</t>
  </si>
  <si>
    <t>Układanie kabli typu YKY 3x2,5mm2 w rowach kablowych ręcznie</t>
  </si>
  <si>
    <t>Układanie kabli  typu YKY 5x6mm2Z-XOTKtsd 4J w rurach, pustakach lub kanałach zamkniętych</t>
  </si>
  <si>
    <t>Zarobienie na sucho końca kabla YAKY 4x35-50mm2 montaż palczatek temokurczliwych</t>
  </si>
  <si>
    <t>szt.</t>
  </si>
  <si>
    <t>Wykopy mech.z ręcznym zasyp.o głębok.do 2.5 m w gruncie kat. III-IV przy użyciu świdra mech. dla słupow elektroenergetycz.</t>
  </si>
  <si>
    <t>Mechaniczne stawianie słupa oświetleniowego anodowane aluminium kolor czarny, 4 metrowych,bez szwu, fundament elementy złączne</t>
  </si>
  <si>
    <t>Mechaniczne stawianie słupa oświetleniowego anodowane aluminium kolor czarny, 3 metrowych,bez szwu, fundament elementy złączne</t>
  </si>
  <si>
    <t>Mechaniczne stawianie słupa oświetleniowego anodowane aluminium kolor czarny, 7 metrowych,bez szwu, fundament elementy złączne</t>
  </si>
  <si>
    <t>Montaż wysięgników rurowych o masie do 15kg mocowanych na słupie kolor czarny pojedynczy</t>
  </si>
  <si>
    <t>Montaż wysięgników rurowych o masie do 15kg mocowanych na słupie kolor czarny podwójny</t>
  </si>
  <si>
    <t>Montaż opraw oświetlenia zewnętrznego na słupie typ BZ1</t>
  </si>
  <si>
    <t>Montaż opraw oświetlenia zewnętrznego na słupie typ BZ2</t>
  </si>
  <si>
    <t>Montaż opraw oświetlenia zewnętrznego na słupie typ BZ3</t>
  </si>
  <si>
    <t>Montaż opraw oświetlenia zewnętrznego na słupie typ BZ4</t>
  </si>
  <si>
    <t>Montaż opraw oświetlenia zewnętrznego na słupie typ BZ5</t>
  </si>
  <si>
    <t>Montaż latarń oświetleniowych parkowych (ogrodowych) z ustawieniem fundamentu prefabrykowanego typ AZ1</t>
  </si>
  <si>
    <t>kpl</t>
  </si>
  <si>
    <t>Montaż  w słupie tabliczek bezpiecznikowych izolowanych IZK.</t>
  </si>
  <si>
    <t>Wciąganie przewodów YDY 2x2,5mm2 oraz kabla sygnałowego Omy 2x0,75mm2  w słup lub rury osłonowe z udziałem podnośnika samochodowego</t>
  </si>
  <si>
    <t>kpl.</t>
  </si>
  <si>
    <t>Malowanie znaków na słupie wysokość 7cm</t>
  </si>
  <si>
    <t>Montaż konstrukcji skrzynek lub rozdzielnic o masie do 10kg przez zabetonowanie do podłoża ZŁącze ZK szafa SO1</t>
  </si>
  <si>
    <t>Montaż konstrukcji skrzynek lub rozdzielnic o masie do 10kg przez zabetonowanie do podłoża ZŁącze ZK szafa SO2</t>
  </si>
  <si>
    <t>Rozbudowa rodzielnicy RG Sali gimnastycznej</t>
  </si>
  <si>
    <t>Badania i pomiary instalacji uziemiającej (pierwszy pomiar)</t>
  </si>
  <si>
    <t>Badanie linii kablowej N.N.- kabel 4-żyłowy</t>
  </si>
  <si>
    <t>odc.</t>
  </si>
  <si>
    <t>Pomiar natężenia oświetlenia</t>
  </si>
  <si>
    <t>Budowa kanalizacji kablowej z rur kablowych PCW w gruncie kategorii III, 1-warstwowej, 1-rura w warstwie (1 otwór w ciągu) - Rura DVK 110</t>
  </si>
  <si>
    <t>Budowa studni kablowych prefabrykowanych rozdzielczych SKR-1 w gruncie kategorii III</t>
  </si>
  <si>
    <t>Razem budowa oświetlenia do Zestawienia Zbiorczego</t>
  </si>
  <si>
    <t xml:space="preserve"> Kamery CCTV</t>
  </si>
  <si>
    <t>Wciąganie do rur przewodów kabelkowych o łącznym przekroju żył do 7,5mm2 - UTP LSZH, kat 6</t>
  </si>
  <si>
    <t>Przewody kabelkowe o łącznym przekroju żył do 7.5 mm2 układane na gotowych uchwytach bezśrubowych, w korytkach i na drabinkach z mocowaniem pojedynczo, Przewód  OMY 3x1,5</t>
  </si>
  <si>
    <t>Przewody kabelkowe o łącznym przekroju żył do 7.5 mm2 układane p.t. w gotowych bruzdach w podłożu innym niż betonowe, Przewody FTP 4x2x0,5</t>
  </si>
  <si>
    <t>Montaż elementów systemu telewizji użytkowej - kamera TVU zewnętrzna,</t>
  </si>
  <si>
    <t>Praca próbna i testowanie systemu telewizji dozorowej</t>
  </si>
  <si>
    <t>Montaż szaf dystrybucyjnych 19" stojących - SZAFA 24U 600x600</t>
  </si>
  <si>
    <t>Montaż wyposażenia szaf dystrybucyjnych 19" - Półka 19"</t>
  </si>
  <si>
    <t>Montaż wyposażenia szaf dystrybucyjnych 19" - listwa zasilająca, 5x230V</t>
  </si>
  <si>
    <t>Montaż wyposażenia szaf dystrybucyjnych 19" - panel porządkujący</t>
  </si>
  <si>
    <t>Montaż paneli rozdzielczych RJ45 w przygotowanych stelażach 19" - montaż modułu RJ45 w panelu</t>
  </si>
  <si>
    <t>Montaż wyposażenia szaf dystrybucyjnych 19" - urządzenie aktywne switch</t>
  </si>
  <si>
    <t>Montaż urządzenia aktywnego szafy 19" - rejstrator 64kanałowy</t>
  </si>
  <si>
    <t>Montaż aparatów elektrycznych o masie do 20kg - złącze ZK do obslugi kamer.</t>
  </si>
  <si>
    <t>Montaż paneli rozdzielczych światłowodowych w przygotowanych stelażach 19"</t>
  </si>
  <si>
    <t>Montaż gniazda RJ45 na skrętce 4-parowej nieekranowanej UTP</t>
  </si>
  <si>
    <t>Razem kamery CCTV do Zestawienia Zbiorczego</t>
  </si>
  <si>
    <t>1. KANALIZACJA DESZCZOWA</t>
  </si>
  <si>
    <t>S.1.00.00.</t>
  </si>
  <si>
    <t>Wykopy oraz przekopy w gruncie kategorii III wykonywane na odkład  koparkami podsiębiernymi o pojemności łyżki 0,25m3 wraz z umocnieniem ścian i zasypaniem z zagęszczeniem.</t>
  </si>
  <si>
    <t>m³</t>
  </si>
  <si>
    <t>Odwiezienie nadmiaru gruntu na odległośc 5 km</t>
  </si>
  <si>
    <t>Kanały z rur PCW o średnicy zewnętrznej 250mm łączone na wcisk</t>
  </si>
  <si>
    <t>Kanały z rur PCW o średnicy zewnętrznej 200mm łączone na wcisk</t>
  </si>
  <si>
    <t>Kanały z rur PCW o średnicy zewnętrznej 160mm łączone na wcisk</t>
  </si>
  <si>
    <t>Studnie rewizyjne z kręgów betonowych o średnicy 2500mm i głębokości 3m w gotowym wykopie</t>
  </si>
  <si>
    <t>Studzienki kanalizacyjne systemowe o średnicy 425mm z zamknięciem rurą teleskopową</t>
  </si>
  <si>
    <t>Studzienki ściekowe uliczne betonowe o średnicy 500mm z osadnikiem bez syfonu</t>
  </si>
  <si>
    <t>Razem kanalizacja deszczowa do Zestawienia Zbiorczego</t>
  </si>
  <si>
    <t>2. REMONT KANAŁU CIEPŁOWNICZEGO</t>
  </si>
  <si>
    <t>2.1. Remont zewnętrznej instalacji C.O., C.W.U. i cyrkulacji</t>
  </si>
  <si>
    <t>9</t>
  </si>
  <si>
    <t>Remont kanału ciepłowniczego polega na budowie zewnętrznej instalacji centralnego ogrzewania z rur preizolowanych 2x50/200</t>
  </si>
  <si>
    <t>Remont zewnętrznej instalacji ciepłej wody użytkowej z cyrkulacją z rur preizolowanych 32+20/160 o długości 74m+10m z podłączeniem w węźle cieplnym i z instalacją odbiorczą.</t>
  </si>
  <si>
    <t>Razem remont zewnętrznej instalacji co, cw, cyrkulacji do Zestawienia Zbiorczego</t>
  </si>
  <si>
    <t>2.2. Remont zewnętrznej instalacji wodociągowej</t>
  </si>
  <si>
    <t>12</t>
  </si>
  <si>
    <t>Rurociągi z polietylenu niskociśnieniowego (PE) o średnicy zewnętrznej 110mm łączone metodą zgrzewania</t>
  </si>
  <si>
    <t>Rurociągi stalowe ocynkowane o średnicy nominalnej 100mm o połączeniach gwintowanych na ścianach w budynkach mieszkalnych</t>
  </si>
  <si>
    <t>Razem remont zewnętrznej instalacji wodociągowej do Zestawienia Zbiorczego</t>
  </si>
  <si>
    <t>PRZEDMIAR ROBÓT SANITARNYCH</t>
  </si>
  <si>
    <t>PRZEDMIAR ROBÓT BUDOWLANO - DROGOWYCH</t>
  </si>
  <si>
    <t>1. Roboty przygotowawcze, rozbiórkowe i ziemne</t>
  </si>
  <si>
    <t>1.1. Roboty przygotowawcze</t>
  </si>
  <si>
    <t>D.00.00.00</t>
  </si>
  <si>
    <t>Oznakowanie i zabezpieczenie robót na czas budowy</t>
  </si>
  <si>
    <t>D.01.01.01</t>
  </si>
  <si>
    <t>Obsługa geodezyjna całości inwestycji polegająca na: wytyczeniu obiektów przewidzianych do realizacji, wykonywaniu pomiarów kontrolnych i sprawdzających w tym : ilości robót ziemnych, długości wybudowanych sieci i przyłączy, powierzchni i długości wykonanych robót . Wykonanie inwentaryzacji powykonawczej wszystkich robót.- dotyczy całego zakresu</t>
  </si>
  <si>
    <t>D.01.02.01</t>
  </si>
  <si>
    <t>Ścinanie piłą mechaniczną drzew o średnicy 10-15cm wraz z karczowaniem pni i transportem dłużyc i karpin do 2 km w miejsce wskazane przez Inwestora.</t>
  </si>
  <si>
    <t>Mechaniczne karczowanie krzaków i podszyć średniej gęstości 31-60% powierzchni wraz z oczyszczenie terenu po wykarczowaniu z wywozem na odległość do 5km</t>
  </si>
  <si>
    <t>ha</t>
  </si>
  <si>
    <t>D.01.02.02</t>
  </si>
  <si>
    <t>Mechaniczne usunięcie warstwy ziemi urodzajnej o grubości do 20cm i złożenie w hałdach na terenie budowy do przesiania i ponownego wykorzystania.</t>
  </si>
  <si>
    <t>m2</t>
  </si>
  <si>
    <t>Roboty przygotowawcze</t>
  </si>
  <si>
    <t>1.2. Roboty rozbiórkowe</t>
  </si>
  <si>
    <t>D.01.02.04</t>
  </si>
  <si>
    <t>Rozebranie nawierzchni z płyt betonowych gr 15 wraz z odwiezieniem na odległość do 5kmi utylizacją gruzu</t>
  </si>
  <si>
    <t>Rozebranie podbudowy kruszywowej gr 15 cm wraz z jej odwiezieniem na odległość do 5km</t>
  </si>
  <si>
    <t>8</t>
  </si>
  <si>
    <t>Rozebranie krawężników betonowych na podsypce cementowo-piaskowej wraz z ławami betonowymi wywieźć na wysypisko jako gruz do 5 km, wraz z jego utylizacją.</t>
  </si>
  <si>
    <t>Rozebranie obrzeży o wymiarach 8x30cm, na podsypce piaskowej 20% obrzeży do ponownego wbudowania spaletować i odwieść na odległość do 5 km w miejsce wskazane przez Zamawiającego,</t>
  </si>
  <si>
    <t>Razem roboty rozbiórkowe</t>
  </si>
  <si>
    <t>1.3. Roboty ziemne</t>
  </si>
  <si>
    <t>10</t>
  </si>
  <si>
    <t>D.02.01.01.</t>
  </si>
  <si>
    <t>Wykonanie wykopów mechanicznie w gr. kat. I-III z transportem urobku  na odl. 5 km wraz z jego utrylizacją</t>
  </si>
  <si>
    <t>11</t>
  </si>
  <si>
    <t>D.02.03.01.</t>
  </si>
  <si>
    <t>Dostawa z odległości do 5km  i wbudowanie w nasyp pospółki</t>
  </si>
  <si>
    <t>Formowanie i zagęszczanie nasypów</t>
  </si>
  <si>
    <t>Razem roboty przygotowawcze, rozbiórkowe, ziemne do Zestawienia Zbiorczego</t>
  </si>
  <si>
    <t>2. ROBOTY DROGOWE</t>
  </si>
  <si>
    <t>13</t>
  </si>
  <si>
    <t>D-04.01.01</t>
  </si>
  <si>
    <t>Profilowanie i zagęszczanie mechaniczne podłoża pod warstwy konstrukcyjne nawierzchni w gruncie kategorii II-VI</t>
  </si>
  <si>
    <t>14</t>
  </si>
  <si>
    <t>D.04.04.04.</t>
  </si>
  <si>
    <t>Podbuudowa zasadnicza z mieszanki niezwiązanej 0/31,5 mm z kruszywem C50/30 gr 25 cm</t>
  </si>
  <si>
    <t>15</t>
  </si>
  <si>
    <t>Podbuudowa zasadnicza z mieszanki niezwiązanej 0/31,5 mm z kruszywem C50/30 gr 15 cm</t>
  </si>
  <si>
    <t>16</t>
  </si>
  <si>
    <t>D.05.03.23</t>
  </si>
  <si>
    <t>Nawierzchnie z kostki brukowej betonowej grubości 8cm szarej układane na podsypce cementowo-piaskowej - kostka fazowana szara</t>
  </si>
  <si>
    <t>17</t>
  </si>
  <si>
    <t>Nawierzchnie z kostki brukowej betonowej grubości 6cm szarej układane na podsypce cementowo-piaskowej - kostka fazowa szara</t>
  </si>
  <si>
    <t>18</t>
  </si>
  <si>
    <t>D.08.01.01.</t>
  </si>
  <si>
    <t>Ustawienie krawężników betonowych 15x30cm na ławie betonowej z betonu C12/15</t>
  </si>
  <si>
    <t>19</t>
  </si>
  <si>
    <t>D-08.03.01</t>
  </si>
  <si>
    <t>Obrzeża betonowe o wymiarach 30x8 cm na ławie betonowej z oporem</t>
  </si>
  <si>
    <t>20</t>
  </si>
  <si>
    <t>Dostawa i montaż- zdalnie sterowany szlaban</t>
  </si>
  <si>
    <t>3. ROBOTY BUDOWLANE</t>
  </si>
  <si>
    <t>3.1. Bieżnia prosta ze skocznią</t>
  </si>
  <si>
    <t>21</t>
  </si>
  <si>
    <t>ST-B.01</t>
  </si>
  <si>
    <t>22</t>
  </si>
  <si>
    <t>ST-B.02</t>
  </si>
  <si>
    <t>23</t>
  </si>
  <si>
    <t>24</t>
  </si>
  <si>
    <t>25</t>
  </si>
  <si>
    <t>Profilowanie i zagęszczanie ręczne podłoża pod warstwy konstrukcyjne nawierzchni w gruncie kategorii I-II</t>
  </si>
  <si>
    <t>26</t>
  </si>
  <si>
    <t>Warstwa odsączająca o grubości po zagęszczeniu 10cm w korycie i na poszerzeniach zagęszczana ręcznie</t>
  </si>
  <si>
    <t>27</t>
  </si>
  <si>
    <t>Wykonanie warstwy konstrukcyjnej z kruszywa łamanego gr 15 cm frakcji 31,5-63mm</t>
  </si>
  <si>
    <t>28</t>
  </si>
  <si>
    <t>Wykonanie warstwy nośnej z kruszywa łamanego gr 8 cm 4-31,5mm</t>
  </si>
  <si>
    <t>29</t>
  </si>
  <si>
    <t>D.05.03.29</t>
  </si>
  <si>
    <t>Wykonanie nawierzchni poliuratanowej wraz z wymalowaniem linii. Nawierzchnia winna posiadać: badania na zgodnosc z norma PN-EN 14877:2008, lub aprobata techniczna ITB, lub rekomendacja  techniczna ITB lub wynik badan specjalistycznego laboratorium badajacego nawierzchnie sportowe  np. Labosport.  1.Karta techniczna oferowanej nawierzchni potwierdzona przez jej producenta.  2.Atest PZH dla ofiarowanej nawierzchni.  3.Autoryzacja producenta nawierzchni poliuretanowej, wystawiona dla wykonawcy na  realizowana inwestycje wraz z potwierdzeniem gwarancji udzielonej przez producenta na ta  nawierzchnie</t>
  </si>
  <si>
    <t>30</t>
  </si>
  <si>
    <t>Obrzeża elastyczne do obramowania piaskownicy  o wymiarach 6cm</t>
  </si>
  <si>
    <t>31</t>
  </si>
  <si>
    <t>Dostawa i montaż systemowych łapaczy piasku do piaskownicy</t>
  </si>
  <si>
    <t>32</t>
  </si>
  <si>
    <t>Warstwa wzmacniająca grunt pod warstwy technologiczne z geowłókniny o szer. 5,0 m</t>
  </si>
  <si>
    <t>33</t>
  </si>
  <si>
    <t>Wykonanie i zagęszczenie mechanicze warstwy odsączającej w korycie lub na całej szerokości drogi - grubość warstwy po zag. 20 cm żwir płukany frakcji 2-16 mm</t>
  </si>
  <si>
    <t>34</t>
  </si>
  <si>
    <t>Wypełnienie skoczni - piasek rzeczny płukany frakcji 0-2 mm</t>
  </si>
  <si>
    <t>Razem bieżnia i skocznia do Zestawienia Zbiorczego</t>
  </si>
  <si>
    <t>3.2. Siłownia zewnętrzna</t>
  </si>
  <si>
    <t>35</t>
  </si>
  <si>
    <t>Dostawa i montaż- Wahadło</t>
  </si>
  <si>
    <t>36</t>
  </si>
  <si>
    <t>Dostawa i montaż- Wyciąg górny</t>
  </si>
  <si>
    <t>37</t>
  </si>
  <si>
    <t>Dostawa i montaż- Podciąg nóg</t>
  </si>
  <si>
    <t>38</t>
  </si>
  <si>
    <t>Dostawa i montaż- Orbitrek</t>
  </si>
  <si>
    <t>39</t>
  </si>
  <si>
    <t>Dostawa i montaż- Prostownik pleców</t>
  </si>
  <si>
    <t>40</t>
  </si>
  <si>
    <t>Dostawa i montaż- Drabinka</t>
  </si>
  <si>
    <t>41</t>
  </si>
  <si>
    <t>Dostawa i montaż- Biegacz</t>
  </si>
  <si>
    <t>Razem siłownia zewnętrzna do Zestawienia Zbiorczego</t>
  </si>
  <si>
    <t>3.3. Elementy małej architektury</t>
  </si>
  <si>
    <t>42</t>
  </si>
  <si>
    <t>ST-B.21</t>
  </si>
  <si>
    <t>Dostawa i montaż- Stojaki na rowery</t>
  </si>
  <si>
    <t>43</t>
  </si>
  <si>
    <t>Dostawa i montaż- Kosze na śmieci</t>
  </si>
  <si>
    <t>44</t>
  </si>
  <si>
    <t>Dostawa i montaż- Ławki parkowe</t>
  </si>
  <si>
    <t>Razem el małej architektury do Zestawienia Zbiorczego</t>
  </si>
  <si>
    <t>3.4. Wiata śmietnikowa</t>
  </si>
  <si>
    <t>45</t>
  </si>
  <si>
    <t>Rozebranie istniejacego daszku wraz z odwozem na odległość do 5km i utylizacją</t>
  </si>
  <si>
    <t>Wieńce monolityczne na ścianach zewnętrznych o szerokości do 30cm</t>
  </si>
  <si>
    <t>Dostawa i montaż konstrukcji stalowej zadaszenia śmietnika zgodnie z rysunkiem pt</t>
  </si>
  <si>
    <t>t</t>
  </si>
  <si>
    <t>Pokrycie blachą powlekaną trapezową na łatach dachów o nachyleniu połaci do 85% o powierzchni do 25m2</t>
  </si>
  <si>
    <t>Montaż rynień dachowych</t>
  </si>
  <si>
    <t>Rury spustowe okrągłe o średnicy 10cm z blachy ocynkowanej grubości 0,50mm</t>
  </si>
  <si>
    <t>Montaż kolanek do rur spustowych</t>
  </si>
  <si>
    <t>Tynki elewacyjne - otynkowanie i pomalowanie  istniejących ścian murowanych</t>
  </si>
  <si>
    <t>Zakup, dostawa i montaż na słupkach podpory pod pnącza - pręt fi 8 mm - 10 x- 2,06 mb</t>
  </si>
  <si>
    <t>Profil stalowy żaluzjowy 125x210 cm</t>
  </si>
  <si>
    <t>Drzwi dwuskrzydłowe stalowe żaluzjowe  z zamkiem 180x210 cm</t>
  </si>
  <si>
    <t>Razem wiata śmietnikowa do Zestawienia Zbiorczego</t>
  </si>
  <si>
    <t>3.5. Ogrodzenie</t>
  </si>
  <si>
    <t>3.5.1. Ogrodzenie palisadowe wys. 197 cm</t>
  </si>
  <si>
    <t>Wykopanie dołów o powierzchni dna do 0,2 m2 i głębokości do 1.0 m  pod słupek</t>
  </si>
  <si>
    <t>dół.</t>
  </si>
  <si>
    <t>Obetonowanie słupka ogrodzeniowego</t>
  </si>
  <si>
    <t>Dostawa i montaż kompletnego ogordzenia - zgodnie z projektem   1. Słupki stalowe ocynkowane ogniowo, malowane proszkowo z profili 40x60  2. Przęsła palisadowe wys. 175 cm, moduł z prętów stalowych spawanych   3. Cokół betonowy h-20cm</t>
  </si>
  <si>
    <t>mb</t>
  </si>
  <si>
    <t>Dostawa i montaż - Furka podwójna 2x120 cm - przęslo spawane</t>
  </si>
  <si>
    <t>Dostawa i montaż - Furka pojedyńcza   szer. 120 cm - przęsło spawane</t>
  </si>
  <si>
    <t>Dostawa i montaż - Brama szerokość w świetle 426 cm - przęsło spawane</t>
  </si>
  <si>
    <t>Razem ogrodzenie palisadowe do Zestawienia Zbiorczego</t>
  </si>
  <si>
    <t>3.5.2. Ogrodzenie panelowe wys. 197 cm</t>
  </si>
  <si>
    <t>Dostawa i montaż kompletnego ogordzenia - zgodnie z projektem   1. Słupki stalowe ocynkowane ogniowo, malowane proszkowo z profili 40x60  2. Przęsła panelowe 3d prefabrykowane wys. 157 cm, oczko 50x200 gr. 6/8 mm   3. Cokół betonowy h-20cm</t>
  </si>
  <si>
    <t>4. ZIELEŃ</t>
  </si>
  <si>
    <t>D.09.01.01</t>
  </si>
  <si>
    <t>Zebranie i złożenie zanieczyszczeń i resztek budowlanych  w pryzmy wraz z wywiezieniem zanieczyszczeń samochodami do 5km i utylizacją.</t>
  </si>
  <si>
    <t>D.09.01.01.</t>
  </si>
  <si>
    <t>Wykonanie trawników z mieszanki trawnikowej Uniwersalna S lub pokrewnej z dowiezieniem ziemi urodzajnej pozyskanej na odległość do 5 km, rozłożyć 15 cm ziemi urodzajnej (na warstwę ziemi urodzajnej należy nawieść co najmniej 3cm kompostu i wymieszać za pomocą glebogryzarki, wygrabić, wyprofilować i zawałować wałem gładkim, zasiać trawę i podlać zraszaczem lub wężem z dyszą rozpylającą).</t>
  </si>
  <si>
    <t>Nasadzenie przy wiacie śmietnikowej - powojnik clematis ' Kardynał Wyszyński</t>
  </si>
  <si>
    <t>Nasadzenia przy wiacie śmietnikowej - winoblusz jednoszyjkowy</t>
  </si>
  <si>
    <t>D-09.01.01</t>
  </si>
  <si>
    <t>Sadzenie drzew  starszych liściastych typu lipa drobnolistna, jarząb pospolity, brzoza brodawkowata, klon pospolity, jesion wyniosły o minimalnym obwodzie pnia 10-12 cm na wysokości 100cm  wraz z bryłą korzeniowa oraz prawidłowo ukształtowanym pniem i koroną</t>
  </si>
  <si>
    <t>Razem zieleń do Zestawienia Zbiorczego</t>
  </si>
  <si>
    <t>D.01.02.04.</t>
  </si>
  <si>
    <t>ST-B.05</t>
  </si>
  <si>
    <t>ST-B.03.</t>
  </si>
  <si>
    <t>ST-B.13</t>
  </si>
  <si>
    <t>ST-B.11</t>
  </si>
  <si>
    <t>D.04.04.01.</t>
  </si>
  <si>
    <t>Zakup, dostawa i montaż słupków  stalowych z profili zamkniętych - słupek 0,1x0,1x2,1 m</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</si>
</sst>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charset val="238"/>
      <scheme val="minor"/>
    </font>
    <font>
      <b/>
      <sz val="12"/>
      <color theme="1"/>
      <name val="Times New Roman"/>
      <family val="1"/>
      <charset val="238"/>
    </font>
    <font>
      <sz val="10"/>
      <color theme="1"/>
      <name val="Times New Roman"/>
      <family val="1"/>
      <charset val="238"/>
    </font>
    <font>
      <b/>
      <sz val="10"/>
      <color theme="1"/>
      <name val="Times New Roman"/>
      <family val="1"/>
      <charset val="238"/>
    </font>
    <font>
      <b/>
      <sz val="10"/>
      <color theme="1"/>
      <name val="Calibri"/>
      <family val="2"/>
      <charset val="238"/>
      <scheme val="minor"/>
    </font>
    <font>
      <b/>
      <sz val="12"/>
      <color indexed="8"/>
      <name val="Times New Roman"/>
      <family val="1"/>
      <charset val="238"/>
    </font>
    <font>
      <sz val="8"/>
      <color indexed="8"/>
      <name val="Arial"/>
      <family val="2"/>
      <charset val="238"/>
    </font>
    <font>
      <sz val="10"/>
      <color indexed="8"/>
      <name val="Times New Roman"/>
      <family val="1"/>
      <charset val="238"/>
    </font>
    <font>
      <i/>
      <sz val="10"/>
      <color indexed="8"/>
      <name val="Times New Roman"/>
      <family val="1"/>
      <charset val="238"/>
    </font>
    <font>
      <b/>
      <sz val="10"/>
      <color indexed="8"/>
      <name val="Times New Roman"/>
      <family val="1"/>
      <charset val="238"/>
    </font>
    <font>
      <b/>
      <sz val="10"/>
      <color indexed="8"/>
      <name val="Arial"/>
      <family val="2"/>
      <charset val="238"/>
    </font>
    <font>
      <b/>
      <sz val="10"/>
      <name val="Times New Roman"/>
      <family val="1"/>
      <charset val="238"/>
    </font>
    <font>
      <b/>
      <sz val="10"/>
      <name val="Arial"/>
      <family val="2"/>
      <charset val="238"/>
    </font>
  </fonts>
  <fills count="8">
    <fill>
      <patternFill patternType="none"/>
    </fill>
    <fill>
      <patternFill patternType="gray125"/>
    </fill>
    <fill>
      <patternFill patternType="solid">
        <fgColor theme="0"/>
        <bgColor indexed="0"/>
      </patternFill>
    </fill>
    <fill>
      <patternFill patternType="solid">
        <fgColor theme="0" tint="-4.9989318521683403E-2"/>
        <bgColor indexed="0"/>
      </patternFill>
    </fill>
    <fill>
      <patternFill patternType="solid">
        <fgColor indexed="9"/>
        <bgColor indexed="0"/>
      </patternFill>
    </fill>
    <fill>
      <patternFill patternType="solid">
        <fgColor rgb="FFFFFF00"/>
        <bgColor indexed="0"/>
      </patternFill>
    </fill>
    <fill>
      <patternFill patternType="solid">
        <fgColor rgb="FFFFFF00"/>
        <bgColor indexed="64"/>
      </patternFill>
    </fill>
    <fill>
      <patternFill patternType="solid">
        <fgColor theme="0"/>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1">
    <xf numFmtId="0" fontId="0" fillId="0" borderId="0"/>
  </cellStyleXfs>
  <cellXfs count="53">
    <xf numFmtId="0" fontId="0" fillId="0" borderId="0" xfId="0"/>
    <xf numFmtId="0" fontId="2" fillId="0" borderId="1" xfId="0" applyFont="1" applyBorder="1" applyAlignment="1">
      <alignment horizontal="center" vertical="center"/>
    </xf>
    <xf numFmtId="4" fontId="3" fillId="0" borderId="1" xfId="0" applyNumberFormat="1" applyFont="1" applyBorder="1" applyAlignment="1">
      <alignment horizontal="center" vertical="center"/>
    </xf>
    <xf numFmtId="0" fontId="2" fillId="0" borderId="1" xfId="0" applyFont="1" applyBorder="1"/>
    <xf numFmtId="4" fontId="2" fillId="0" borderId="1" xfId="0" applyNumberFormat="1" applyFont="1" applyBorder="1" applyAlignment="1">
      <alignment horizontal="center" vertical="center"/>
    </xf>
    <xf numFmtId="0" fontId="2" fillId="0" borderId="2" xfId="0" applyFont="1" applyBorder="1"/>
    <xf numFmtId="4" fontId="4" fillId="0" borderId="1" xfId="0" applyNumberFormat="1" applyFont="1" applyBorder="1" applyAlignment="1">
      <alignment horizontal="center" vertical="center"/>
    </xf>
    <xf numFmtId="0" fontId="3" fillId="0" borderId="1" xfId="0" applyFont="1" applyBorder="1" applyAlignment="1">
      <alignment horizontal="center" vertical="center"/>
    </xf>
    <xf numFmtId="0" fontId="2" fillId="0" borderId="2" xfId="0" applyFont="1" applyBorder="1" applyAlignment="1">
      <alignment horizontal="center" vertical="center"/>
    </xf>
    <xf numFmtId="0" fontId="7" fillId="2" borderId="5" xfId="0" applyFont="1" applyFill="1" applyBorder="1" applyAlignment="1">
      <alignment horizontal="center" vertical="center" wrapText="1"/>
    </xf>
    <xf numFmtId="4" fontId="7" fillId="2" borderId="5" xfId="0" applyNumberFormat="1" applyFont="1" applyFill="1" applyBorder="1" applyAlignment="1">
      <alignment horizontal="center" vertical="center" wrapText="1"/>
    </xf>
    <xf numFmtId="0" fontId="8" fillId="2" borderId="5" xfId="0" applyFont="1" applyFill="1" applyBorder="1" applyAlignment="1">
      <alignment horizontal="center" vertical="center" wrapText="1"/>
    </xf>
    <xf numFmtId="4" fontId="8" fillId="2" borderId="5" xfId="0" applyNumberFormat="1" applyFont="1" applyFill="1" applyBorder="1" applyAlignment="1">
      <alignment horizontal="center" vertical="center" wrapText="1"/>
    </xf>
    <xf numFmtId="0" fontId="9" fillId="3" borderId="5" xfId="0" applyFont="1" applyFill="1" applyBorder="1" applyAlignment="1">
      <alignment horizontal="right" vertical="center" wrapText="1"/>
    </xf>
    <xf numFmtId="0" fontId="9" fillId="3" borderId="5" xfId="0" applyFont="1" applyFill="1" applyBorder="1" applyAlignment="1">
      <alignment horizontal="left" vertical="center" wrapText="1"/>
    </xf>
    <xf numFmtId="4" fontId="9" fillId="3" borderId="5" xfId="0" applyNumberFormat="1" applyFont="1" applyFill="1" applyBorder="1" applyAlignment="1">
      <alignment horizontal="center" vertical="center" wrapText="1"/>
    </xf>
    <xf numFmtId="4" fontId="9" fillId="3" borderId="5" xfId="0" applyNumberFormat="1" applyFont="1" applyFill="1" applyBorder="1" applyAlignment="1">
      <alignment horizontal="right" vertical="center" wrapText="1"/>
    </xf>
    <xf numFmtId="0" fontId="7" fillId="4" borderId="5" xfId="0" applyFont="1" applyFill="1" applyBorder="1" applyAlignment="1">
      <alignment horizontal="center" vertical="center" wrapText="1"/>
    </xf>
    <xf numFmtId="0" fontId="7" fillId="4" borderId="5" xfId="0" applyFont="1" applyFill="1" applyBorder="1" applyAlignment="1">
      <alignment horizontal="left" vertical="center" wrapText="1"/>
    </xf>
    <xf numFmtId="4" fontId="7" fillId="4" borderId="5" xfId="0" applyNumberFormat="1" applyFont="1" applyFill="1" applyBorder="1" applyAlignment="1">
      <alignment horizontal="center" vertical="center" wrapText="1"/>
    </xf>
    <xf numFmtId="4" fontId="9" fillId="5" borderId="5" xfId="0" applyNumberFormat="1" applyFont="1" applyFill="1" applyBorder="1" applyAlignment="1">
      <alignment horizontal="center" vertical="center" wrapText="1"/>
    </xf>
    <xf numFmtId="0" fontId="9" fillId="3" borderId="5" xfId="0" applyFont="1" applyFill="1" applyBorder="1" applyAlignment="1">
      <alignment horizontal="center" vertical="center" wrapText="1"/>
    </xf>
    <xf numFmtId="39" fontId="11" fillId="5" borderId="5" xfId="0" applyNumberFormat="1" applyFont="1" applyFill="1" applyBorder="1" applyAlignment="1">
      <alignment horizontal="center" vertical="center" wrapText="1"/>
    </xf>
    <xf numFmtId="39" fontId="9" fillId="5" borderId="5" xfId="0" applyNumberFormat="1" applyFont="1" applyFill="1" applyBorder="1" applyAlignment="1">
      <alignment horizontal="center" vertical="center" wrapText="1"/>
    </xf>
    <xf numFmtId="4" fontId="9" fillId="2" borderId="5" xfId="0" applyNumberFormat="1" applyFont="1" applyFill="1" applyBorder="1" applyAlignment="1">
      <alignment horizontal="center" vertical="center" wrapText="1"/>
    </xf>
    <xf numFmtId="4" fontId="0" fillId="0" borderId="0" xfId="0" applyNumberFormat="1"/>
    <xf numFmtId="0" fontId="3" fillId="0" borderId="1" xfId="0" applyFont="1" applyBorder="1" applyAlignment="1">
      <alignment horizontal="right" wrapText="1"/>
    </xf>
    <xf numFmtId="0" fontId="2" fillId="0" borderId="1" xfId="0" applyFont="1" applyBorder="1" applyAlignment="1">
      <alignment wrapText="1"/>
    </xf>
    <xf numFmtId="0" fontId="3" fillId="0" borderId="1" xfId="0" applyFont="1" applyBorder="1" applyAlignment="1">
      <alignment wrapText="1"/>
    </xf>
    <xf numFmtId="0" fontId="2" fillId="0" borderId="2" xfId="0" applyFont="1" applyBorder="1" applyAlignment="1">
      <alignment wrapText="1"/>
    </xf>
    <xf numFmtId="0" fontId="0" fillId="0" borderId="3" xfId="0" applyBorder="1" applyAlignment="1">
      <alignment wrapText="1"/>
    </xf>
    <xf numFmtId="0" fontId="0" fillId="0" borderId="4" xfId="0" applyBorder="1" applyAlignment="1">
      <alignment wrapText="1"/>
    </xf>
    <xf numFmtId="0" fontId="3" fillId="0" borderId="2" xfId="0" applyFont="1" applyBorder="1" applyAlignment="1">
      <alignment horizontal="right" wrapText="1"/>
    </xf>
    <xf numFmtId="0" fontId="3" fillId="0" borderId="3" xfId="0" applyFont="1" applyBorder="1" applyAlignment="1">
      <alignment horizontal="right" wrapText="1"/>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4" fillId="0" borderId="2" xfId="0" applyFont="1" applyBorder="1" applyAlignment="1">
      <alignment horizontal="right" wrapText="1"/>
    </xf>
    <xf numFmtId="0" fontId="4" fillId="0" borderId="3" xfId="0" applyFont="1" applyBorder="1" applyAlignment="1">
      <alignment horizontal="right" wrapText="1"/>
    </xf>
    <xf numFmtId="0" fontId="0" fillId="0" borderId="0" xfId="0" applyAlignment="1">
      <alignment horizontal="center" vertical="center" wrapText="1"/>
    </xf>
    <xf numFmtId="0" fontId="9" fillId="5" borderId="6" xfId="0" applyFont="1" applyFill="1" applyBorder="1" applyAlignment="1">
      <alignment horizontal="right" vertical="center" wrapText="1"/>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5" fillId="0" borderId="0" xfId="0" applyFont="1" applyAlignment="1">
      <alignment horizontal="center" vertical="center" wrapText="1"/>
    </xf>
    <xf numFmtId="0" fontId="0" fillId="0" borderId="0" xfId="0" applyAlignment="1" applyProtection="1">
      <alignment horizontal="center" vertical="center" wrapText="1"/>
      <protection locked="0"/>
    </xf>
    <xf numFmtId="0" fontId="9" fillId="2" borderId="6" xfId="0" applyFont="1" applyFill="1" applyBorder="1" applyAlignment="1">
      <alignment horizontal="right" vertical="center" wrapText="1"/>
    </xf>
    <xf numFmtId="0" fontId="10" fillId="7" borderId="7" xfId="0" applyFont="1" applyFill="1" applyBorder="1" applyAlignment="1" applyProtection="1">
      <alignment vertical="center" wrapText="1"/>
      <protection locked="0"/>
    </xf>
    <xf numFmtId="0" fontId="10" fillId="7" borderId="8" xfId="0" applyFont="1" applyFill="1" applyBorder="1" applyAlignment="1" applyProtection="1">
      <alignment vertical="center" wrapText="1"/>
      <protection locked="0"/>
    </xf>
    <xf numFmtId="0" fontId="6" fillId="0" borderId="0" xfId="0" applyFont="1" applyAlignment="1">
      <alignment horizontal="left" vertical="center" wrapText="1"/>
    </xf>
    <xf numFmtId="0" fontId="10" fillId="6" borderId="7" xfId="0" applyFont="1" applyFill="1" applyBorder="1" applyAlignment="1" applyProtection="1">
      <alignment horizontal="right" vertical="center" wrapText="1"/>
      <protection locked="0"/>
    </xf>
    <xf numFmtId="0" fontId="10" fillId="6" borderId="8" xfId="0" applyFont="1" applyFill="1" applyBorder="1" applyAlignment="1" applyProtection="1">
      <alignment horizontal="right" vertical="center" wrapText="1"/>
      <protection locked="0"/>
    </xf>
    <xf numFmtId="0" fontId="11" fillId="5" borderId="6" xfId="0" applyFont="1" applyFill="1" applyBorder="1" applyAlignment="1">
      <alignment horizontal="right" vertical="center" wrapText="1"/>
    </xf>
    <xf numFmtId="0" fontId="12" fillId="6" borderId="7" xfId="0" applyFont="1" applyFill="1" applyBorder="1" applyAlignment="1" applyProtection="1">
      <alignment horizontal="right" vertical="center" wrapText="1"/>
      <protection locked="0"/>
    </xf>
    <xf numFmtId="0" fontId="12" fillId="6" borderId="8" xfId="0" applyFont="1" applyFill="1" applyBorder="1" applyAlignment="1" applyProtection="1">
      <alignment horizontal="right" vertical="center" wrapText="1"/>
      <protection locked="0"/>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6"/>
  <sheetViews>
    <sheetView workbookViewId="0">
      <selection activeCell="G26" sqref="G26"/>
    </sheetView>
  </sheetViews>
  <sheetFormatPr defaultRowHeight="15" x14ac:dyDescent="0.25"/>
  <cols>
    <col min="1" max="1" width="4.7109375" customWidth="1"/>
    <col min="7" max="7" width="12.140625" customWidth="1"/>
    <col min="9" max="9" width="11.42578125" bestFit="1" customWidth="1"/>
  </cols>
  <sheetData>
    <row r="2" spans="1:9" ht="44.25" customHeight="1" x14ac:dyDescent="0.25">
      <c r="A2" s="34" t="s">
        <v>27</v>
      </c>
      <c r="B2" s="34"/>
      <c r="C2" s="34"/>
      <c r="D2" s="34"/>
      <c r="E2" s="34"/>
      <c r="F2" s="34"/>
      <c r="G2" s="34"/>
    </row>
    <row r="3" spans="1:9" ht="24.75" customHeight="1" x14ac:dyDescent="0.25">
      <c r="A3" s="34" t="s">
        <v>23</v>
      </c>
      <c r="B3" s="38"/>
      <c r="C3" s="38"/>
      <c r="D3" s="38"/>
      <c r="E3" s="38"/>
      <c r="F3" s="38"/>
      <c r="G3" s="38"/>
    </row>
    <row r="5" spans="1:9" x14ac:dyDescent="0.25">
      <c r="A5" s="1" t="s">
        <v>0</v>
      </c>
      <c r="B5" s="35"/>
      <c r="C5" s="35"/>
      <c r="D5" s="35"/>
      <c r="E5" s="35"/>
      <c r="F5" s="35"/>
      <c r="G5" s="1" t="s">
        <v>1</v>
      </c>
    </row>
    <row r="6" spans="1:9" x14ac:dyDescent="0.25">
      <c r="A6" s="7" t="s">
        <v>24</v>
      </c>
      <c r="B6" s="28" t="s">
        <v>21</v>
      </c>
      <c r="C6" s="28"/>
      <c r="D6" s="28"/>
      <c r="E6" s="28"/>
      <c r="F6" s="28"/>
      <c r="G6" s="2"/>
    </row>
    <row r="7" spans="1:9" x14ac:dyDescent="0.25">
      <c r="A7" s="3">
        <v>1</v>
      </c>
      <c r="B7" s="27" t="s">
        <v>6</v>
      </c>
      <c r="C7" s="27"/>
      <c r="D7" s="27"/>
      <c r="E7" s="27"/>
      <c r="F7" s="27"/>
      <c r="G7" s="4">
        <f>'Roboty bud - dr'!G26</f>
        <v>0</v>
      </c>
    </row>
    <row r="8" spans="1:9" x14ac:dyDescent="0.25">
      <c r="A8" s="3">
        <v>2</v>
      </c>
      <c r="B8" s="27" t="s">
        <v>7</v>
      </c>
      <c r="C8" s="27"/>
      <c r="D8" s="27"/>
      <c r="E8" s="27"/>
      <c r="F8" s="27"/>
      <c r="G8" s="4">
        <f>'Roboty bud - dr'!G36</f>
        <v>0</v>
      </c>
    </row>
    <row r="9" spans="1:9" x14ac:dyDescent="0.25">
      <c r="A9" s="3">
        <v>3</v>
      </c>
      <c r="B9" s="27" t="s">
        <v>22</v>
      </c>
      <c r="C9" s="27"/>
      <c r="D9" s="27"/>
      <c r="E9" s="27"/>
      <c r="F9" s="27"/>
      <c r="G9" s="4"/>
    </row>
    <row r="10" spans="1:9" x14ac:dyDescent="0.25">
      <c r="A10" s="3"/>
      <c r="B10" s="27" t="s">
        <v>8</v>
      </c>
      <c r="C10" s="27"/>
      <c r="D10" s="27"/>
      <c r="E10" s="27"/>
      <c r="F10" s="27"/>
      <c r="G10" s="4">
        <f>'Roboty bud - dr'!G53</f>
        <v>0</v>
      </c>
    </row>
    <row r="11" spans="1:9" x14ac:dyDescent="0.25">
      <c r="A11" s="3"/>
      <c r="B11" s="27" t="s">
        <v>9</v>
      </c>
      <c r="C11" s="27"/>
      <c r="D11" s="27"/>
      <c r="E11" s="27"/>
      <c r="F11" s="27"/>
      <c r="G11" s="4">
        <f>'Roboty bud - dr'!G62</f>
        <v>0</v>
      </c>
    </row>
    <row r="12" spans="1:9" x14ac:dyDescent="0.25">
      <c r="A12" s="3"/>
      <c r="B12" s="27" t="s">
        <v>10</v>
      </c>
      <c r="C12" s="27"/>
      <c r="D12" s="27"/>
      <c r="E12" s="27"/>
      <c r="F12" s="27"/>
      <c r="G12" s="4">
        <f>'Roboty bud - dr'!G67</f>
        <v>0</v>
      </c>
    </row>
    <row r="13" spans="1:9" x14ac:dyDescent="0.25">
      <c r="A13" s="3"/>
      <c r="B13" s="27" t="s">
        <v>11</v>
      </c>
      <c r="C13" s="27"/>
      <c r="D13" s="27"/>
      <c r="E13" s="27"/>
      <c r="F13" s="27"/>
      <c r="G13" s="4">
        <f>'Roboty bud - dr'!G81</f>
        <v>0</v>
      </c>
      <c r="I13" s="25"/>
    </row>
    <row r="14" spans="1:9" x14ac:dyDescent="0.25">
      <c r="A14" s="3"/>
      <c r="B14" s="27" t="s">
        <v>12</v>
      </c>
      <c r="C14" s="27"/>
      <c r="D14" s="27"/>
      <c r="E14" s="27"/>
      <c r="F14" s="27"/>
      <c r="G14" s="4">
        <f>'Roboty bud - dr'!G90</f>
        <v>0</v>
      </c>
    </row>
    <row r="15" spans="1:9" x14ac:dyDescent="0.25">
      <c r="A15" s="3"/>
      <c r="B15" s="27" t="s">
        <v>13</v>
      </c>
      <c r="C15" s="27"/>
      <c r="D15" s="27"/>
      <c r="E15" s="27"/>
      <c r="F15" s="27"/>
      <c r="G15" s="4">
        <f>'Roboty bud - dr'!G95</f>
        <v>0</v>
      </c>
    </row>
    <row r="16" spans="1:9" x14ac:dyDescent="0.25">
      <c r="A16" s="3">
        <v>4</v>
      </c>
      <c r="B16" s="27" t="s">
        <v>14</v>
      </c>
      <c r="C16" s="27"/>
      <c r="D16" s="27"/>
      <c r="E16" s="27"/>
      <c r="F16" s="27"/>
      <c r="G16" s="4">
        <f>'Roboty bud - dr'!G102</f>
        <v>0</v>
      </c>
    </row>
    <row r="17" spans="1:7" x14ac:dyDescent="0.25">
      <c r="A17" s="7" t="s">
        <v>25</v>
      </c>
      <c r="B17" s="28" t="s">
        <v>2</v>
      </c>
      <c r="C17" s="28"/>
      <c r="D17" s="28"/>
      <c r="E17" s="28"/>
      <c r="F17" s="28"/>
      <c r="G17" s="4"/>
    </row>
    <row r="18" spans="1:7" x14ac:dyDescent="0.25">
      <c r="A18" s="3"/>
      <c r="B18" s="27" t="s">
        <v>15</v>
      </c>
      <c r="C18" s="27"/>
      <c r="D18" s="27"/>
      <c r="E18" s="27"/>
      <c r="F18" s="27"/>
      <c r="G18" s="4">
        <f>'Roboty elektryczne'!G44</f>
        <v>0</v>
      </c>
    </row>
    <row r="19" spans="1:7" x14ac:dyDescent="0.25">
      <c r="A19" s="3"/>
      <c r="B19" s="27" t="s">
        <v>16</v>
      </c>
      <c r="C19" s="27"/>
      <c r="D19" s="27"/>
      <c r="E19" s="27"/>
      <c r="F19" s="27"/>
      <c r="G19" s="4">
        <f>'Roboty elektryczne'!G61</f>
        <v>0</v>
      </c>
    </row>
    <row r="20" spans="1:7" ht="15" customHeight="1" x14ac:dyDescent="0.25">
      <c r="A20" s="8" t="s">
        <v>26</v>
      </c>
      <c r="B20" s="28" t="s">
        <v>17</v>
      </c>
      <c r="C20" s="28"/>
      <c r="D20" s="28"/>
      <c r="E20" s="28"/>
      <c r="F20" s="28"/>
      <c r="G20" s="2"/>
    </row>
    <row r="21" spans="1:7" x14ac:dyDescent="0.25">
      <c r="A21" s="5"/>
      <c r="B21" s="27" t="s">
        <v>18</v>
      </c>
      <c r="C21" s="27"/>
      <c r="D21" s="27"/>
      <c r="E21" s="27"/>
      <c r="F21" s="27"/>
      <c r="G21" s="4">
        <f>'Roboty sanitarne'!G16</f>
        <v>0</v>
      </c>
    </row>
    <row r="22" spans="1:7" x14ac:dyDescent="0.25">
      <c r="A22" s="5"/>
      <c r="B22" s="27" t="s">
        <v>19</v>
      </c>
      <c r="C22" s="27"/>
      <c r="D22" s="27"/>
      <c r="E22" s="27"/>
      <c r="F22" s="27"/>
      <c r="G22" s="4">
        <f>'Roboty sanitarne'!G22</f>
        <v>0</v>
      </c>
    </row>
    <row r="23" spans="1:7" x14ac:dyDescent="0.25">
      <c r="A23" s="3"/>
      <c r="B23" s="29" t="s">
        <v>20</v>
      </c>
      <c r="C23" s="30"/>
      <c r="D23" s="30"/>
      <c r="E23" s="30"/>
      <c r="F23" s="31"/>
      <c r="G23" s="4">
        <f>'Roboty sanitarne'!G27</f>
        <v>0</v>
      </c>
    </row>
    <row r="24" spans="1:7" x14ac:dyDescent="0.25">
      <c r="A24" s="32" t="s">
        <v>3</v>
      </c>
      <c r="B24" s="33"/>
      <c r="C24" s="33"/>
      <c r="D24" s="33"/>
      <c r="E24" s="33"/>
      <c r="F24" s="33"/>
      <c r="G24" s="2">
        <f>SUM(G7:G23)</f>
        <v>0</v>
      </c>
    </row>
    <row r="25" spans="1:7" x14ac:dyDescent="0.25">
      <c r="A25" s="36" t="s">
        <v>4</v>
      </c>
      <c r="B25" s="37"/>
      <c r="C25" s="37"/>
      <c r="D25" s="37"/>
      <c r="E25" s="37"/>
      <c r="F25" s="37"/>
      <c r="G25" s="6">
        <f>0.23*G24</f>
        <v>0</v>
      </c>
    </row>
    <row r="26" spans="1:7" x14ac:dyDescent="0.25">
      <c r="A26" s="26" t="s">
        <v>5</v>
      </c>
      <c r="B26" s="26"/>
      <c r="C26" s="26"/>
      <c r="D26" s="26"/>
      <c r="E26" s="26"/>
      <c r="F26" s="26"/>
      <c r="G26" s="2">
        <f>SUM(G24:G25)</f>
        <v>0</v>
      </c>
    </row>
  </sheetData>
  <mergeCells count="24">
    <mergeCell ref="A2:G2"/>
    <mergeCell ref="B5:F5"/>
    <mergeCell ref="B6:F6"/>
    <mergeCell ref="B7:F7"/>
    <mergeCell ref="A25:F25"/>
    <mergeCell ref="A3:G3"/>
    <mergeCell ref="B8:F8"/>
    <mergeCell ref="B9:F9"/>
    <mergeCell ref="A26:F26"/>
    <mergeCell ref="B10:F10"/>
    <mergeCell ref="B11:F11"/>
    <mergeCell ref="B12:F12"/>
    <mergeCell ref="B13:F13"/>
    <mergeCell ref="B14:F14"/>
    <mergeCell ref="B18:F18"/>
    <mergeCell ref="B19:F19"/>
    <mergeCell ref="B20:F20"/>
    <mergeCell ref="B15:F15"/>
    <mergeCell ref="B16:F16"/>
    <mergeCell ref="B17:F17"/>
    <mergeCell ref="B22:F22"/>
    <mergeCell ref="B21:F21"/>
    <mergeCell ref="B23:F23"/>
    <mergeCell ref="A24:F2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02"/>
  <sheetViews>
    <sheetView tabSelected="1" workbookViewId="0">
      <selection activeCell="F9" sqref="F9"/>
    </sheetView>
  </sheetViews>
  <sheetFormatPr defaultRowHeight="15" x14ac:dyDescent="0.25"/>
  <cols>
    <col min="1" max="1" width="4.140625" customWidth="1"/>
    <col min="3" max="3" width="41.42578125" customWidth="1"/>
    <col min="5" max="6" width="9.28515625" bestFit="1" customWidth="1"/>
    <col min="7" max="7" width="9.85546875" bestFit="1" customWidth="1"/>
  </cols>
  <sheetData>
    <row r="2" spans="1:7" ht="15.75" x14ac:dyDescent="0.25">
      <c r="A2" s="42" t="s">
        <v>27</v>
      </c>
      <c r="B2" s="42"/>
      <c r="C2" s="42"/>
      <c r="D2" s="42"/>
      <c r="E2" s="42"/>
      <c r="F2" s="42"/>
      <c r="G2" s="42"/>
    </row>
    <row r="3" spans="1:7" x14ac:dyDescent="0.25">
      <c r="A3" s="42" t="s">
        <v>129</v>
      </c>
      <c r="B3" s="43"/>
      <c r="C3" s="43"/>
      <c r="D3" s="43"/>
      <c r="E3" s="43"/>
      <c r="F3" s="43"/>
      <c r="G3" s="43"/>
    </row>
    <row r="5" spans="1:7" x14ac:dyDescent="0.25">
      <c r="A5" s="9" t="s">
        <v>29</v>
      </c>
      <c r="B5" s="9" t="s">
        <v>30</v>
      </c>
      <c r="C5" s="9" t="s">
        <v>31</v>
      </c>
      <c r="D5" s="9" t="s">
        <v>32</v>
      </c>
      <c r="E5" s="9" t="s">
        <v>33</v>
      </c>
      <c r="F5" s="9" t="s">
        <v>34</v>
      </c>
      <c r="G5" s="9" t="s">
        <v>1</v>
      </c>
    </row>
    <row r="6" spans="1:7" x14ac:dyDescent="0.25">
      <c r="A6" s="11" t="s">
        <v>35</v>
      </c>
      <c r="B6" s="11" t="s">
        <v>36</v>
      </c>
      <c r="C6" s="11" t="s">
        <v>37</v>
      </c>
      <c r="D6" s="11" t="s">
        <v>38</v>
      </c>
      <c r="E6" s="11" t="s">
        <v>39</v>
      </c>
      <c r="F6" s="11" t="s">
        <v>40</v>
      </c>
      <c r="G6" s="11" t="s">
        <v>41</v>
      </c>
    </row>
    <row r="7" spans="1:7" x14ac:dyDescent="0.25">
      <c r="A7" s="21"/>
      <c r="B7" s="21"/>
      <c r="C7" s="14" t="s">
        <v>130</v>
      </c>
      <c r="D7" s="21"/>
      <c r="E7" s="13"/>
      <c r="F7" s="13"/>
      <c r="G7" s="13"/>
    </row>
    <row r="8" spans="1:7" x14ac:dyDescent="0.25">
      <c r="A8" s="13"/>
      <c r="B8" s="13"/>
      <c r="C8" s="14" t="s">
        <v>131</v>
      </c>
      <c r="D8" s="21"/>
      <c r="E8" s="13"/>
      <c r="F8" s="13"/>
      <c r="G8" s="13"/>
    </row>
    <row r="9" spans="1:7" ht="25.5" x14ac:dyDescent="0.25">
      <c r="A9" s="17" t="s">
        <v>35</v>
      </c>
      <c r="B9" s="17" t="s">
        <v>132</v>
      </c>
      <c r="C9" s="18" t="s">
        <v>133</v>
      </c>
      <c r="D9" s="19" t="s">
        <v>73</v>
      </c>
      <c r="E9" s="19">
        <v>1</v>
      </c>
      <c r="F9" s="19">
        <v>0</v>
      </c>
      <c r="G9" s="19">
        <f>E9*F9</f>
        <v>0</v>
      </c>
    </row>
    <row r="10" spans="1:7" ht="102" x14ac:dyDescent="0.25">
      <c r="A10" s="17" t="s">
        <v>36</v>
      </c>
      <c r="B10" s="17" t="s">
        <v>134</v>
      </c>
      <c r="C10" s="18" t="s">
        <v>135</v>
      </c>
      <c r="D10" s="19" t="s">
        <v>73</v>
      </c>
      <c r="E10" s="19">
        <v>1</v>
      </c>
      <c r="F10" s="19">
        <v>0</v>
      </c>
      <c r="G10" s="19">
        <f t="shared" ref="G10:G13" si="0">E10*F10</f>
        <v>0</v>
      </c>
    </row>
    <row r="11" spans="1:7" ht="38.25" x14ac:dyDescent="0.25">
      <c r="A11" s="17" t="s">
        <v>37</v>
      </c>
      <c r="B11" s="17" t="s">
        <v>136</v>
      </c>
      <c r="C11" s="18" t="s">
        <v>137</v>
      </c>
      <c r="D11" s="19" t="s">
        <v>50</v>
      </c>
      <c r="E11" s="19">
        <v>11</v>
      </c>
      <c r="F11" s="19">
        <v>0</v>
      </c>
      <c r="G11" s="19">
        <f t="shared" si="0"/>
        <v>0</v>
      </c>
    </row>
    <row r="12" spans="1:7" ht="51" x14ac:dyDescent="0.25">
      <c r="A12" s="17" t="s">
        <v>38</v>
      </c>
      <c r="B12" s="17" t="s">
        <v>132</v>
      </c>
      <c r="C12" s="18" t="s">
        <v>138</v>
      </c>
      <c r="D12" s="19" t="s">
        <v>139</v>
      </c>
      <c r="E12" s="19">
        <v>0.01</v>
      </c>
      <c r="F12" s="19">
        <v>0</v>
      </c>
      <c r="G12" s="19">
        <f t="shared" si="0"/>
        <v>0</v>
      </c>
    </row>
    <row r="13" spans="1:7" ht="38.25" x14ac:dyDescent="0.25">
      <c r="A13" s="17" t="s">
        <v>39</v>
      </c>
      <c r="B13" s="17" t="s">
        <v>140</v>
      </c>
      <c r="C13" s="18" t="s">
        <v>141</v>
      </c>
      <c r="D13" s="19" t="s">
        <v>142</v>
      </c>
      <c r="E13" s="19">
        <v>836</v>
      </c>
      <c r="F13" s="19">
        <v>0</v>
      </c>
      <c r="G13" s="19">
        <f t="shared" si="0"/>
        <v>0</v>
      </c>
    </row>
    <row r="14" spans="1:7" x14ac:dyDescent="0.25">
      <c r="A14" s="44" t="s">
        <v>143</v>
      </c>
      <c r="B14" s="45"/>
      <c r="C14" s="45"/>
      <c r="D14" s="45"/>
      <c r="E14" s="45"/>
      <c r="F14" s="46"/>
      <c r="G14" s="24">
        <f>SUM(G9:G13)</f>
        <v>0</v>
      </c>
    </row>
    <row r="15" spans="1:7" x14ac:dyDescent="0.25">
      <c r="A15" s="13"/>
      <c r="B15" s="13"/>
      <c r="C15" s="14" t="s">
        <v>144</v>
      </c>
      <c r="D15" s="15"/>
      <c r="E15" s="15"/>
      <c r="F15" s="15"/>
      <c r="G15" s="15"/>
    </row>
    <row r="16" spans="1:7" ht="38.25" x14ac:dyDescent="0.25">
      <c r="A16" s="17" t="s">
        <v>40</v>
      </c>
      <c r="B16" s="17" t="s">
        <v>145</v>
      </c>
      <c r="C16" s="18" t="s">
        <v>146</v>
      </c>
      <c r="D16" s="19" t="s">
        <v>142</v>
      </c>
      <c r="E16" s="19">
        <v>2350</v>
      </c>
      <c r="F16" s="19">
        <v>0</v>
      </c>
      <c r="G16" s="19">
        <f>E16*F16</f>
        <v>0</v>
      </c>
    </row>
    <row r="17" spans="1:7" ht="25.5" x14ac:dyDescent="0.25">
      <c r="A17" s="17" t="s">
        <v>41</v>
      </c>
      <c r="B17" s="17" t="s">
        <v>145</v>
      </c>
      <c r="C17" s="18" t="s">
        <v>147</v>
      </c>
      <c r="D17" s="19" t="s">
        <v>142</v>
      </c>
      <c r="E17" s="19">
        <v>2350</v>
      </c>
      <c r="F17" s="19">
        <v>0</v>
      </c>
      <c r="G17" s="19">
        <f t="shared" ref="G17:G19" si="1">E17*F17</f>
        <v>0</v>
      </c>
    </row>
    <row r="18" spans="1:7" ht="51" x14ac:dyDescent="0.25">
      <c r="A18" s="17" t="s">
        <v>148</v>
      </c>
      <c r="B18" s="17" t="s">
        <v>145</v>
      </c>
      <c r="C18" s="18" t="s">
        <v>149</v>
      </c>
      <c r="D18" s="19" t="s">
        <v>48</v>
      </c>
      <c r="E18" s="19">
        <v>380</v>
      </c>
      <c r="F18" s="19">
        <v>0</v>
      </c>
      <c r="G18" s="19">
        <f t="shared" si="1"/>
        <v>0</v>
      </c>
    </row>
    <row r="19" spans="1:7" ht="51" x14ac:dyDescent="0.25">
      <c r="A19" s="17" t="s">
        <v>119</v>
      </c>
      <c r="B19" s="17" t="s">
        <v>145</v>
      </c>
      <c r="C19" s="18" t="s">
        <v>150</v>
      </c>
      <c r="D19" s="19" t="s">
        <v>48</v>
      </c>
      <c r="E19" s="19">
        <v>150</v>
      </c>
      <c r="F19" s="19">
        <v>0</v>
      </c>
      <c r="G19" s="19">
        <f t="shared" si="1"/>
        <v>0</v>
      </c>
    </row>
    <row r="20" spans="1:7" x14ac:dyDescent="0.25">
      <c r="A20" s="44" t="s">
        <v>151</v>
      </c>
      <c r="B20" s="45"/>
      <c r="C20" s="45"/>
      <c r="D20" s="45"/>
      <c r="E20" s="45"/>
      <c r="F20" s="46"/>
      <c r="G20" s="24">
        <f>SUM(G16:G19)</f>
        <v>0</v>
      </c>
    </row>
    <row r="21" spans="1:7" x14ac:dyDescent="0.25">
      <c r="A21" s="13"/>
      <c r="B21" s="13"/>
      <c r="C21" s="14" t="s">
        <v>152</v>
      </c>
      <c r="D21" s="15"/>
      <c r="E21" s="15"/>
      <c r="F21" s="15"/>
      <c r="G21" s="15"/>
    </row>
    <row r="22" spans="1:7" ht="38.25" x14ac:dyDescent="0.25">
      <c r="A22" s="17" t="s">
        <v>153</v>
      </c>
      <c r="B22" s="17" t="s">
        <v>154</v>
      </c>
      <c r="C22" s="18" t="s">
        <v>155</v>
      </c>
      <c r="D22" s="19" t="s">
        <v>45</v>
      </c>
      <c r="E22" s="19">
        <v>1950</v>
      </c>
      <c r="F22" s="19">
        <v>0</v>
      </c>
      <c r="G22" s="19">
        <f>E22*F22</f>
        <v>0</v>
      </c>
    </row>
    <row r="23" spans="1:7" ht="25.5" x14ac:dyDescent="0.25">
      <c r="A23" s="17" t="s">
        <v>156</v>
      </c>
      <c r="B23" s="17" t="s">
        <v>157</v>
      </c>
      <c r="C23" s="18" t="s">
        <v>158</v>
      </c>
      <c r="D23" s="19" t="s">
        <v>45</v>
      </c>
      <c r="E23" s="19">
        <v>500</v>
      </c>
      <c r="F23" s="19">
        <v>0</v>
      </c>
      <c r="G23" s="19">
        <f t="shared" ref="G23:G24" si="2">E23*F23</f>
        <v>0</v>
      </c>
    </row>
    <row r="24" spans="1:7" x14ac:dyDescent="0.25">
      <c r="A24" s="17" t="s">
        <v>124</v>
      </c>
      <c r="B24" s="17" t="s">
        <v>157</v>
      </c>
      <c r="C24" s="18" t="s">
        <v>159</v>
      </c>
      <c r="D24" s="19" t="s">
        <v>45</v>
      </c>
      <c r="E24" s="19">
        <v>500</v>
      </c>
      <c r="F24" s="19">
        <v>0</v>
      </c>
      <c r="G24" s="19">
        <f t="shared" si="2"/>
        <v>0</v>
      </c>
    </row>
    <row r="25" spans="1:7" x14ac:dyDescent="0.25">
      <c r="A25" s="44" t="s">
        <v>151</v>
      </c>
      <c r="B25" s="45"/>
      <c r="C25" s="45"/>
      <c r="D25" s="45"/>
      <c r="E25" s="45"/>
      <c r="F25" s="46"/>
      <c r="G25" s="24">
        <f>SUM(G22:G24)</f>
        <v>0</v>
      </c>
    </row>
    <row r="26" spans="1:7" x14ac:dyDescent="0.25">
      <c r="A26" s="39" t="s">
        <v>160</v>
      </c>
      <c r="B26" s="40"/>
      <c r="C26" s="40"/>
      <c r="D26" s="40"/>
      <c r="E26" s="40"/>
      <c r="F26" s="41"/>
      <c r="G26" s="20">
        <f>G25+G20+G14</f>
        <v>0</v>
      </c>
    </row>
    <row r="27" spans="1:7" x14ac:dyDescent="0.25">
      <c r="A27" s="13"/>
      <c r="B27" s="13"/>
      <c r="C27" s="14" t="s">
        <v>161</v>
      </c>
      <c r="D27" s="15"/>
      <c r="E27" s="15"/>
      <c r="F27" s="15"/>
      <c r="G27" s="15"/>
    </row>
    <row r="28" spans="1:7" ht="38.25" x14ac:dyDescent="0.25">
      <c r="A28" s="17" t="s">
        <v>162</v>
      </c>
      <c r="B28" s="17" t="s">
        <v>163</v>
      </c>
      <c r="C28" s="18" t="s">
        <v>164</v>
      </c>
      <c r="D28" s="19" t="s">
        <v>142</v>
      </c>
      <c r="E28" s="19">
        <v>3450</v>
      </c>
      <c r="F28" s="19">
        <v>0</v>
      </c>
      <c r="G28" s="19">
        <f>E28*F28</f>
        <v>0</v>
      </c>
    </row>
    <row r="29" spans="1:7" ht="25.5" x14ac:dyDescent="0.25">
      <c r="A29" s="17" t="s">
        <v>165</v>
      </c>
      <c r="B29" s="17" t="s">
        <v>166</v>
      </c>
      <c r="C29" s="18" t="s">
        <v>167</v>
      </c>
      <c r="D29" s="19" t="s">
        <v>142</v>
      </c>
      <c r="E29" s="19">
        <v>2850</v>
      </c>
      <c r="F29" s="19">
        <v>0</v>
      </c>
      <c r="G29" s="19">
        <f t="shared" ref="G29:G35" si="3">E29*F29</f>
        <v>0</v>
      </c>
    </row>
    <row r="30" spans="1:7" ht="25.5" x14ac:dyDescent="0.25">
      <c r="A30" s="17" t="s">
        <v>168</v>
      </c>
      <c r="B30" s="17" t="s">
        <v>166</v>
      </c>
      <c r="C30" s="18" t="s">
        <v>169</v>
      </c>
      <c r="D30" s="19" t="s">
        <v>142</v>
      </c>
      <c r="E30" s="19">
        <v>600</v>
      </c>
      <c r="F30" s="19">
        <v>0</v>
      </c>
      <c r="G30" s="19">
        <f t="shared" si="3"/>
        <v>0</v>
      </c>
    </row>
    <row r="31" spans="1:7" ht="38.25" x14ac:dyDescent="0.25">
      <c r="A31" s="17" t="s">
        <v>170</v>
      </c>
      <c r="B31" s="17" t="s">
        <v>171</v>
      </c>
      <c r="C31" s="18" t="s">
        <v>172</v>
      </c>
      <c r="D31" s="19" t="s">
        <v>142</v>
      </c>
      <c r="E31" s="19">
        <v>2850</v>
      </c>
      <c r="F31" s="19">
        <v>0</v>
      </c>
      <c r="G31" s="19">
        <f t="shared" si="3"/>
        <v>0</v>
      </c>
    </row>
    <row r="32" spans="1:7" ht="38.25" x14ac:dyDescent="0.25">
      <c r="A32" s="17" t="s">
        <v>173</v>
      </c>
      <c r="B32" s="17" t="s">
        <v>171</v>
      </c>
      <c r="C32" s="18" t="s">
        <v>174</v>
      </c>
      <c r="D32" s="19" t="s">
        <v>142</v>
      </c>
      <c r="E32" s="19">
        <v>600</v>
      </c>
      <c r="F32" s="19">
        <v>0</v>
      </c>
      <c r="G32" s="19">
        <f t="shared" si="3"/>
        <v>0</v>
      </c>
    </row>
    <row r="33" spans="1:7" ht="25.5" x14ac:dyDescent="0.25">
      <c r="A33" s="17" t="s">
        <v>175</v>
      </c>
      <c r="B33" s="17" t="s">
        <v>176</v>
      </c>
      <c r="C33" s="18" t="s">
        <v>177</v>
      </c>
      <c r="D33" s="19" t="s">
        <v>48</v>
      </c>
      <c r="E33" s="19">
        <v>520</v>
      </c>
      <c r="F33" s="19">
        <v>0</v>
      </c>
      <c r="G33" s="19">
        <f t="shared" si="3"/>
        <v>0</v>
      </c>
    </row>
    <row r="34" spans="1:7" ht="25.5" x14ac:dyDescent="0.25">
      <c r="A34" s="17" t="s">
        <v>178</v>
      </c>
      <c r="B34" s="17" t="s">
        <v>179</v>
      </c>
      <c r="C34" s="18" t="s">
        <v>180</v>
      </c>
      <c r="D34" s="19" t="s">
        <v>48</v>
      </c>
      <c r="E34" s="19">
        <v>945</v>
      </c>
      <c r="F34" s="19">
        <v>0</v>
      </c>
      <c r="G34" s="19">
        <f t="shared" si="3"/>
        <v>0</v>
      </c>
    </row>
    <row r="35" spans="1:7" x14ac:dyDescent="0.25">
      <c r="A35" s="17" t="s">
        <v>181</v>
      </c>
      <c r="B35" s="17" t="s">
        <v>132</v>
      </c>
      <c r="C35" s="18" t="s">
        <v>182</v>
      </c>
      <c r="D35" s="19" t="s">
        <v>76</v>
      </c>
      <c r="E35" s="19">
        <v>1</v>
      </c>
      <c r="F35" s="19">
        <v>0</v>
      </c>
      <c r="G35" s="19">
        <f t="shared" si="3"/>
        <v>0</v>
      </c>
    </row>
    <row r="36" spans="1:7" x14ac:dyDescent="0.25">
      <c r="A36" s="39" t="s">
        <v>160</v>
      </c>
      <c r="B36" s="40"/>
      <c r="C36" s="40"/>
      <c r="D36" s="40"/>
      <c r="E36" s="40"/>
      <c r="F36" s="41"/>
      <c r="G36" s="20">
        <f>SUM(G28:G35)</f>
        <v>0</v>
      </c>
    </row>
    <row r="37" spans="1:7" x14ac:dyDescent="0.25">
      <c r="A37" s="13"/>
      <c r="B37" s="13"/>
      <c r="C37" s="14" t="s">
        <v>183</v>
      </c>
      <c r="D37" s="15"/>
      <c r="E37" s="15"/>
      <c r="F37" s="15"/>
      <c r="G37" s="15"/>
    </row>
    <row r="38" spans="1:7" x14ac:dyDescent="0.25">
      <c r="A38" s="13"/>
      <c r="B38" s="13"/>
      <c r="C38" s="14" t="s">
        <v>184</v>
      </c>
      <c r="D38" s="15"/>
      <c r="E38" s="15"/>
      <c r="F38" s="15"/>
      <c r="G38" s="15"/>
    </row>
    <row r="39" spans="1:7" ht="38.25" x14ac:dyDescent="0.25">
      <c r="A39" s="17" t="s">
        <v>185</v>
      </c>
      <c r="B39" s="17" t="s">
        <v>186</v>
      </c>
      <c r="C39" s="18" t="s">
        <v>155</v>
      </c>
      <c r="D39" s="19" t="s">
        <v>45</v>
      </c>
      <c r="E39" s="19">
        <v>363.4</v>
      </c>
      <c r="F39" s="19">
        <v>0</v>
      </c>
      <c r="G39" s="19">
        <f>E39*F39</f>
        <v>0</v>
      </c>
    </row>
    <row r="40" spans="1:7" ht="25.5" x14ac:dyDescent="0.25">
      <c r="A40" s="17" t="s">
        <v>187</v>
      </c>
      <c r="B40" s="17" t="s">
        <v>188</v>
      </c>
      <c r="C40" s="18" t="s">
        <v>158</v>
      </c>
      <c r="D40" s="19" t="s">
        <v>45</v>
      </c>
      <c r="E40" s="19">
        <v>165</v>
      </c>
      <c r="F40" s="19">
        <v>0</v>
      </c>
      <c r="G40" s="19">
        <f t="shared" ref="G40:G52" si="4">E40*F40</f>
        <v>0</v>
      </c>
    </row>
    <row r="41" spans="1:7" x14ac:dyDescent="0.25">
      <c r="A41" s="17" t="s">
        <v>189</v>
      </c>
      <c r="B41" s="17" t="s">
        <v>188</v>
      </c>
      <c r="C41" s="18" t="s">
        <v>159</v>
      </c>
      <c r="D41" s="19" t="s">
        <v>45</v>
      </c>
      <c r="E41" s="19">
        <v>165</v>
      </c>
      <c r="F41" s="19">
        <v>0</v>
      </c>
      <c r="G41" s="19">
        <f t="shared" si="4"/>
        <v>0</v>
      </c>
    </row>
    <row r="42" spans="1:7" ht="25.5" x14ac:dyDescent="0.25">
      <c r="A42" s="17" t="s">
        <v>190</v>
      </c>
      <c r="B42" s="17" t="s">
        <v>179</v>
      </c>
      <c r="C42" s="18" t="s">
        <v>180</v>
      </c>
      <c r="D42" s="19" t="s">
        <v>48</v>
      </c>
      <c r="E42" s="19">
        <v>157.38</v>
      </c>
      <c r="F42" s="19">
        <v>0</v>
      </c>
      <c r="G42" s="19">
        <f t="shared" si="4"/>
        <v>0</v>
      </c>
    </row>
    <row r="43" spans="1:7" ht="38.25" x14ac:dyDescent="0.25">
      <c r="A43" s="17" t="s">
        <v>191</v>
      </c>
      <c r="B43" s="17" t="s">
        <v>163</v>
      </c>
      <c r="C43" s="18" t="s">
        <v>192</v>
      </c>
      <c r="D43" s="19" t="s">
        <v>142</v>
      </c>
      <c r="E43" s="19">
        <v>546</v>
      </c>
      <c r="F43" s="19">
        <v>0</v>
      </c>
      <c r="G43" s="19">
        <f t="shared" si="4"/>
        <v>0</v>
      </c>
    </row>
    <row r="44" spans="1:7" ht="38.25" x14ac:dyDescent="0.25">
      <c r="A44" s="17" t="s">
        <v>193</v>
      </c>
      <c r="B44" s="17" t="s">
        <v>281</v>
      </c>
      <c r="C44" s="18" t="s">
        <v>194</v>
      </c>
      <c r="D44" s="19" t="s">
        <v>142</v>
      </c>
      <c r="E44" s="19">
        <v>546</v>
      </c>
      <c r="F44" s="19">
        <v>0</v>
      </c>
      <c r="G44" s="19">
        <f t="shared" si="4"/>
        <v>0</v>
      </c>
    </row>
    <row r="45" spans="1:7" ht="25.5" x14ac:dyDescent="0.25">
      <c r="A45" s="17" t="s">
        <v>195</v>
      </c>
      <c r="B45" s="17" t="s">
        <v>166</v>
      </c>
      <c r="C45" s="18" t="s">
        <v>196</v>
      </c>
      <c r="D45" s="19" t="s">
        <v>142</v>
      </c>
      <c r="E45" s="19">
        <v>546</v>
      </c>
      <c r="F45" s="19">
        <v>0</v>
      </c>
      <c r="G45" s="19">
        <f t="shared" si="4"/>
        <v>0</v>
      </c>
    </row>
    <row r="46" spans="1:7" ht="25.5" x14ac:dyDescent="0.25">
      <c r="A46" s="17" t="s">
        <v>197</v>
      </c>
      <c r="B46" s="17" t="s">
        <v>166</v>
      </c>
      <c r="C46" s="18" t="s">
        <v>198</v>
      </c>
      <c r="D46" s="19" t="s">
        <v>142</v>
      </c>
      <c r="E46" s="19">
        <v>546</v>
      </c>
      <c r="F46" s="19">
        <v>0</v>
      </c>
      <c r="G46" s="19">
        <f t="shared" si="4"/>
        <v>0</v>
      </c>
    </row>
    <row r="47" spans="1:7" ht="178.5" x14ac:dyDescent="0.25">
      <c r="A47" s="17" t="s">
        <v>199</v>
      </c>
      <c r="B47" s="17" t="s">
        <v>200</v>
      </c>
      <c r="C47" s="18" t="s">
        <v>201</v>
      </c>
      <c r="D47" s="19" t="s">
        <v>142</v>
      </c>
      <c r="E47" s="19">
        <v>546</v>
      </c>
      <c r="F47" s="19">
        <v>0</v>
      </c>
      <c r="G47" s="19">
        <f t="shared" si="4"/>
        <v>0</v>
      </c>
    </row>
    <row r="48" spans="1:7" ht="25.5" x14ac:dyDescent="0.25">
      <c r="A48" s="17" t="s">
        <v>202</v>
      </c>
      <c r="B48" s="17" t="s">
        <v>179</v>
      </c>
      <c r="C48" s="18" t="s">
        <v>203</v>
      </c>
      <c r="D48" s="19" t="s">
        <v>48</v>
      </c>
      <c r="E48" s="19">
        <v>23</v>
      </c>
      <c r="F48" s="19">
        <v>0</v>
      </c>
      <c r="G48" s="19">
        <f t="shared" si="4"/>
        <v>0</v>
      </c>
    </row>
    <row r="49" spans="1:7" ht="25.5" x14ac:dyDescent="0.25">
      <c r="A49" s="17" t="s">
        <v>204</v>
      </c>
      <c r="B49" s="17"/>
      <c r="C49" s="18" t="s">
        <v>205</v>
      </c>
      <c r="D49" s="19" t="s">
        <v>48</v>
      </c>
      <c r="E49" s="19">
        <v>23</v>
      </c>
      <c r="F49" s="19">
        <v>0</v>
      </c>
      <c r="G49" s="19">
        <f t="shared" si="4"/>
        <v>0</v>
      </c>
    </row>
    <row r="50" spans="1:7" ht="25.5" x14ac:dyDescent="0.25">
      <c r="A50" s="17" t="s">
        <v>206</v>
      </c>
      <c r="B50" s="17"/>
      <c r="C50" s="18" t="s">
        <v>207</v>
      </c>
      <c r="D50" s="19" t="s">
        <v>142</v>
      </c>
      <c r="E50" s="19">
        <v>32.159999999999997</v>
      </c>
      <c r="F50" s="19">
        <v>0</v>
      </c>
      <c r="G50" s="19">
        <f t="shared" si="4"/>
        <v>0</v>
      </c>
    </row>
    <row r="51" spans="1:7" ht="51" x14ac:dyDescent="0.25">
      <c r="A51" s="17" t="s">
        <v>208</v>
      </c>
      <c r="B51" s="17" t="s">
        <v>281</v>
      </c>
      <c r="C51" s="18" t="s">
        <v>209</v>
      </c>
      <c r="D51" s="19" t="s">
        <v>142</v>
      </c>
      <c r="E51" s="19">
        <v>32.159999999999997</v>
      </c>
      <c r="F51" s="19">
        <v>0</v>
      </c>
      <c r="G51" s="19">
        <f t="shared" si="4"/>
        <v>0</v>
      </c>
    </row>
    <row r="52" spans="1:7" ht="25.5" x14ac:dyDescent="0.25">
      <c r="A52" s="17" t="s">
        <v>210</v>
      </c>
      <c r="B52" s="17" t="s">
        <v>281</v>
      </c>
      <c r="C52" s="18" t="s">
        <v>211</v>
      </c>
      <c r="D52" s="19" t="s">
        <v>45</v>
      </c>
      <c r="E52" s="19">
        <v>11.26</v>
      </c>
      <c r="F52" s="19">
        <v>0</v>
      </c>
      <c r="G52" s="19">
        <f t="shared" si="4"/>
        <v>0</v>
      </c>
    </row>
    <row r="53" spans="1:7" x14ac:dyDescent="0.25">
      <c r="A53" s="39" t="s">
        <v>212</v>
      </c>
      <c r="B53" s="40"/>
      <c r="C53" s="40"/>
      <c r="D53" s="40"/>
      <c r="E53" s="40"/>
      <c r="F53" s="41"/>
      <c r="G53" s="20">
        <f>SUM(G39:G52)</f>
        <v>0</v>
      </c>
    </row>
    <row r="54" spans="1:7" x14ac:dyDescent="0.25">
      <c r="A54" s="13"/>
      <c r="B54" s="13"/>
      <c r="C54" s="14" t="s">
        <v>213</v>
      </c>
      <c r="D54" s="15"/>
      <c r="E54" s="15"/>
      <c r="F54" s="15"/>
      <c r="G54" s="15"/>
    </row>
    <row r="55" spans="1:7" x14ac:dyDescent="0.25">
      <c r="A55" s="17" t="s">
        <v>214</v>
      </c>
      <c r="B55" s="17"/>
      <c r="C55" s="18" t="s">
        <v>215</v>
      </c>
      <c r="D55" s="19" t="s">
        <v>76</v>
      </c>
      <c r="E55" s="19">
        <v>1</v>
      </c>
      <c r="F55" s="19">
        <v>0</v>
      </c>
      <c r="G55" s="19">
        <f>E55*F55</f>
        <v>0</v>
      </c>
    </row>
    <row r="56" spans="1:7" x14ac:dyDescent="0.25">
      <c r="A56" s="17" t="s">
        <v>216</v>
      </c>
      <c r="B56" s="17"/>
      <c r="C56" s="18" t="s">
        <v>217</v>
      </c>
      <c r="D56" s="19" t="s">
        <v>76</v>
      </c>
      <c r="E56" s="19">
        <v>1</v>
      </c>
      <c r="F56" s="19">
        <v>0</v>
      </c>
      <c r="G56" s="19">
        <f t="shared" ref="G56:G61" si="5">E56*F56</f>
        <v>0</v>
      </c>
    </row>
    <row r="57" spans="1:7" x14ac:dyDescent="0.25">
      <c r="A57" s="17" t="s">
        <v>218</v>
      </c>
      <c r="B57" s="17"/>
      <c r="C57" s="18" t="s">
        <v>219</v>
      </c>
      <c r="D57" s="19" t="s">
        <v>76</v>
      </c>
      <c r="E57" s="19">
        <v>1</v>
      </c>
      <c r="F57" s="19">
        <v>0</v>
      </c>
      <c r="G57" s="19">
        <f t="shared" si="5"/>
        <v>0</v>
      </c>
    </row>
    <row r="58" spans="1:7" x14ac:dyDescent="0.25">
      <c r="A58" s="17" t="s">
        <v>220</v>
      </c>
      <c r="B58" s="17"/>
      <c r="C58" s="18" t="s">
        <v>221</v>
      </c>
      <c r="D58" s="19" t="s">
        <v>76</v>
      </c>
      <c r="E58" s="19">
        <v>1</v>
      </c>
      <c r="F58" s="19">
        <v>0</v>
      </c>
      <c r="G58" s="19">
        <f t="shared" si="5"/>
        <v>0</v>
      </c>
    </row>
    <row r="59" spans="1:7" x14ac:dyDescent="0.25">
      <c r="A59" s="17" t="s">
        <v>222</v>
      </c>
      <c r="B59" s="17"/>
      <c r="C59" s="18" t="s">
        <v>223</v>
      </c>
      <c r="D59" s="19" t="s">
        <v>76</v>
      </c>
      <c r="E59" s="19">
        <v>1</v>
      </c>
      <c r="F59" s="19">
        <v>0</v>
      </c>
      <c r="G59" s="19">
        <f t="shared" si="5"/>
        <v>0</v>
      </c>
    </row>
    <row r="60" spans="1:7" x14ac:dyDescent="0.25">
      <c r="A60" s="17" t="s">
        <v>224</v>
      </c>
      <c r="B60" s="17"/>
      <c r="C60" s="18" t="s">
        <v>225</v>
      </c>
      <c r="D60" s="19" t="s">
        <v>76</v>
      </c>
      <c r="E60" s="19">
        <v>1</v>
      </c>
      <c r="F60" s="19">
        <v>0</v>
      </c>
      <c r="G60" s="19">
        <f t="shared" si="5"/>
        <v>0</v>
      </c>
    </row>
    <row r="61" spans="1:7" x14ac:dyDescent="0.25">
      <c r="A61" s="17" t="s">
        <v>226</v>
      </c>
      <c r="B61" s="17"/>
      <c r="C61" s="18" t="s">
        <v>227</v>
      </c>
      <c r="D61" s="19" t="s">
        <v>76</v>
      </c>
      <c r="E61" s="19">
        <v>1</v>
      </c>
      <c r="F61" s="19">
        <v>0</v>
      </c>
      <c r="G61" s="19">
        <f t="shared" si="5"/>
        <v>0</v>
      </c>
    </row>
    <row r="62" spans="1:7" x14ac:dyDescent="0.25">
      <c r="A62" s="39" t="s">
        <v>228</v>
      </c>
      <c r="B62" s="40"/>
      <c r="C62" s="40"/>
      <c r="D62" s="40"/>
      <c r="E62" s="40"/>
      <c r="F62" s="41"/>
      <c r="G62" s="20">
        <f>SUM(G55:G61)</f>
        <v>0</v>
      </c>
    </row>
    <row r="63" spans="1:7" x14ac:dyDescent="0.25">
      <c r="A63" s="13"/>
      <c r="B63" s="13"/>
      <c r="C63" s="14" t="s">
        <v>229</v>
      </c>
      <c r="D63" s="15"/>
      <c r="E63" s="15"/>
      <c r="F63" s="15"/>
      <c r="G63" s="15"/>
    </row>
    <row r="64" spans="1:7" x14ac:dyDescent="0.25">
      <c r="A64" s="17" t="s">
        <v>230</v>
      </c>
      <c r="B64" s="17" t="s">
        <v>231</v>
      </c>
      <c r="C64" s="18" t="s">
        <v>232</v>
      </c>
      <c r="D64" s="19" t="s">
        <v>76</v>
      </c>
      <c r="E64" s="19">
        <v>4</v>
      </c>
      <c r="F64" s="19">
        <v>0</v>
      </c>
      <c r="G64" s="19">
        <f>E64*F64</f>
        <v>0</v>
      </c>
    </row>
    <row r="65" spans="1:7" x14ac:dyDescent="0.25">
      <c r="A65" s="17" t="s">
        <v>233</v>
      </c>
      <c r="B65" s="17" t="s">
        <v>231</v>
      </c>
      <c r="C65" s="18" t="s">
        <v>234</v>
      </c>
      <c r="D65" s="19" t="s">
        <v>50</v>
      </c>
      <c r="E65" s="19">
        <v>6</v>
      </c>
      <c r="F65" s="19">
        <v>0</v>
      </c>
      <c r="G65" s="19">
        <f t="shared" ref="G65:G66" si="6">E65*F65</f>
        <v>0</v>
      </c>
    </row>
    <row r="66" spans="1:7" x14ac:dyDescent="0.25">
      <c r="A66" s="17" t="s">
        <v>235</v>
      </c>
      <c r="B66" s="17" t="s">
        <v>231</v>
      </c>
      <c r="C66" s="18" t="s">
        <v>236</v>
      </c>
      <c r="D66" s="19" t="s">
        <v>50</v>
      </c>
      <c r="E66" s="19">
        <v>6</v>
      </c>
      <c r="F66" s="19">
        <v>0</v>
      </c>
      <c r="G66" s="19">
        <f t="shared" si="6"/>
        <v>0</v>
      </c>
    </row>
    <row r="67" spans="1:7" x14ac:dyDescent="0.25">
      <c r="A67" s="39" t="s">
        <v>237</v>
      </c>
      <c r="B67" s="40"/>
      <c r="C67" s="40"/>
      <c r="D67" s="40"/>
      <c r="E67" s="40"/>
      <c r="F67" s="41"/>
      <c r="G67" s="20">
        <f>SUM(G64:G66)</f>
        <v>0</v>
      </c>
    </row>
    <row r="68" spans="1:7" x14ac:dyDescent="0.25">
      <c r="A68" s="13"/>
      <c r="B68" s="13"/>
      <c r="C68" s="14" t="s">
        <v>238</v>
      </c>
      <c r="D68" s="15"/>
      <c r="E68" s="15"/>
      <c r="F68" s="15"/>
      <c r="G68" s="15"/>
    </row>
    <row r="69" spans="1:7" ht="25.5" x14ac:dyDescent="0.25">
      <c r="A69" s="17" t="s">
        <v>239</v>
      </c>
      <c r="B69" s="17" t="s">
        <v>276</v>
      </c>
      <c r="C69" s="18" t="s">
        <v>240</v>
      </c>
      <c r="D69" s="19" t="s">
        <v>73</v>
      </c>
      <c r="E69" s="19">
        <v>1</v>
      </c>
      <c r="F69" s="19">
        <v>0</v>
      </c>
      <c r="G69" s="19">
        <f>E69*F69</f>
        <v>0</v>
      </c>
    </row>
    <row r="70" spans="1:7" ht="25.5" x14ac:dyDescent="0.25">
      <c r="A70" s="17">
        <f>A69+1</f>
        <v>46</v>
      </c>
      <c r="B70" s="17" t="s">
        <v>277</v>
      </c>
      <c r="C70" s="18" t="s">
        <v>241</v>
      </c>
      <c r="D70" s="19" t="s">
        <v>45</v>
      </c>
      <c r="E70" s="19">
        <v>0.9</v>
      </c>
      <c r="F70" s="19">
        <v>0</v>
      </c>
      <c r="G70" s="19">
        <f t="shared" ref="G70:G80" si="7">E70*F70</f>
        <v>0</v>
      </c>
    </row>
    <row r="71" spans="1:7" ht="25.5" x14ac:dyDescent="0.25">
      <c r="A71" s="17">
        <f t="shared" ref="A71:A80" si="8">A70+1</f>
        <v>47</v>
      </c>
      <c r="B71" s="17" t="s">
        <v>278</v>
      </c>
      <c r="C71" s="18" t="s">
        <v>242</v>
      </c>
      <c r="D71" s="19" t="s">
        <v>243</v>
      </c>
      <c r="E71" s="19">
        <v>0.54</v>
      </c>
      <c r="F71" s="19">
        <v>0</v>
      </c>
      <c r="G71" s="19">
        <f t="shared" si="7"/>
        <v>0</v>
      </c>
    </row>
    <row r="72" spans="1:7" ht="38.25" x14ac:dyDescent="0.25">
      <c r="A72" s="17">
        <f t="shared" si="8"/>
        <v>48</v>
      </c>
      <c r="B72" s="17" t="s">
        <v>279</v>
      </c>
      <c r="C72" s="18" t="s">
        <v>244</v>
      </c>
      <c r="D72" s="19" t="s">
        <v>142</v>
      </c>
      <c r="E72" s="19">
        <v>15.8</v>
      </c>
      <c r="F72" s="19">
        <v>0</v>
      </c>
      <c r="G72" s="19">
        <f t="shared" si="7"/>
        <v>0</v>
      </c>
    </row>
    <row r="73" spans="1:7" x14ac:dyDescent="0.25">
      <c r="A73" s="17">
        <f t="shared" si="8"/>
        <v>49</v>
      </c>
      <c r="B73" s="17" t="s">
        <v>279</v>
      </c>
      <c r="C73" s="18" t="s">
        <v>245</v>
      </c>
      <c r="D73" s="19" t="s">
        <v>48</v>
      </c>
      <c r="E73" s="19">
        <v>4.5999999999999996</v>
      </c>
      <c r="F73" s="19">
        <v>0</v>
      </c>
      <c r="G73" s="19">
        <f t="shared" si="7"/>
        <v>0</v>
      </c>
    </row>
    <row r="74" spans="1:7" ht="25.5" x14ac:dyDescent="0.25">
      <c r="A74" s="17">
        <f t="shared" si="8"/>
        <v>50</v>
      </c>
      <c r="B74" s="17" t="s">
        <v>279</v>
      </c>
      <c r="C74" s="18" t="s">
        <v>246</v>
      </c>
      <c r="D74" s="19" t="s">
        <v>48</v>
      </c>
      <c r="E74" s="19">
        <v>2.5</v>
      </c>
      <c r="F74" s="19">
        <v>0</v>
      </c>
      <c r="G74" s="19">
        <f t="shared" si="7"/>
        <v>0</v>
      </c>
    </row>
    <row r="75" spans="1:7" x14ac:dyDescent="0.25">
      <c r="A75" s="17">
        <f t="shared" si="8"/>
        <v>51</v>
      </c>
      <c r="B75" s="17" t="s">
        <v>279</v>
      </c>
      <c r="C75" s="18" t="s">
        <v>247</v>
      </c>
      <c r="D75" s="19" t="s">
        <v>60</v>
      </c>
      <c r="E75" s="19">
        <v>2</v>
      </c>
      <c r="F75" s="19">
        <v>0</v>
      </c>
      <c r="G75" s="19">
        <f t="shared" si="7"/>
        <v>0</v>
      </c>
    </row>
    <row r="76" spans="1:7" ht="25.5" x14ac:dyDescent="0.25">
      <c r="A76" s="17">
        <f t="shared" si="8"/>
        <v>52</v>
      </c>
      <c r="B76" s="17" t="s">
        <v>280</v>
      </c>
      <c r="C76" s="18" t="s">
        <v>248</v>
      </c>
      <c r="D76" s="19" t="s">
        <v>142</v>
      </c>
      <c r="E76" s="19">
        <v>22</v>
      </c>
      <c r="F76" s="19">
        <v>0</v>
      </c>
      <c r="G76" s="19">
        <f t="shared" si="7"/>
        <v>0</v>
      </c>
    </row>
    <row r="77" spans="1:7" ht="25.5" x14ac:dyDescent="0.25">
      <c r="A77" s="17">
        <f t="shared" si="8"/>
        <v>53</v>
      </c>
      <c r="B77" s="17" t="s">
        <v>278</v>
      </c>
      <c r="C77" s="18" t="s">
        <v>282</v>
      </c>
      <c r="D77" s="19" t="s">
        <v>60</v>
      </c>
      <c r="E77" s="19">
        <v>3</v>
      </c>
      <c r="F77" s="19">
        <v>0</v>
      </c>
      <c r="G77" s="19">
        <f t="shared" si="7"/>
        <v>0</v>
      </c>
    </row>
    <row r="78" spans="1:7" ht="25.5" x14ac:dyDescent="0.25">
      <c r="A78" s="17">
        <f t="shared" si="8"/>
        <v>54</v>
      </c>
      <c r="B78" s="17" t="s">
        <v>278</v>
      </c>
      <c r="C78" s="18" t="s">
        <v>249</v>
      </c>
      <c r="D78" s="19" t="s">
        <v>76</v>
      </c>
      <c r="E78" s="19">
        <v>1</v>
      </c>
      <c r="F78" s="19">
        <v>0</v>
      </c>
      <c r="G78" s="19">
        <f t="shared" si="7"/>
        <v>0</v>
      </c>
    </row>
    <row r="79" spans="1:7" x14ac:dyDescent="0.25">
      <c r="A79" s="17">
        <f t="shared" si="8"/>
        <v>55</v>
      </c>
      <c r="B79" s="17" t="s">
        <v>278</v>
      </c>
      <c r="C79" s="18" t="s">
        <v>250</v>
      </c>
      <c r="D79" s="19" t="s">
        <v>50</v>
      </c>
      <c r="E79" s="19">
        <v>2</v>
      </c>
      <c r="F79" s="19">
        <v>0</v>
      </c>
      <c r="G79" s="19">
        <f t="shared" si="7"/>
        <v>0</v>
      </c>
    </row>
    <row r="80" spans="1:7" ht="25.5" x14ac:dyDescent="0.25">
      <c r="A80" s="17">
        <f t="shared" si="8"/>
        <v>56</v>
      </c>
      <c r="B80" s="17" t="s">
        <v>278</v>
      </c>
      <c r="C80" s="18" t="s">
        <v>251</v>
      </c>
      <c r="D80" s="19" t="s">
        <v>50</v>
      </c>
      <c r="E80" s="19">
        <v>1</v>
      </c>
      <c r="F80" s="19">
        <v>0</v>
      </c>
      <c r="G80" s="19">
        <f t="shared" si="7"/>
        <v>0</v>
      </c>
    </row>
    <row r="81" spans="1:7" x14ac:dyDescent="0.25">
      <c r="A81" s="39" t="s">
        <v>252</v>
      </c>
      <c r="B81" s="40"/>
      <c r="C81" s="40"/>
      <c r="D81" s="40"/>
      <c r="E81" s="40"/>
      <c r="F81" s="41"/>
      <c r="G81" s="20">
        <f>SUM(G69:G80)</f>
        <v>0</v>
      </c>
    </row>
    <row r="82" spans="1:7" x14ac:dyDescent="0.25">
      <c r="A82" s="13"/>
      <c r="B82" s="13"/>
      <c r="C82" s="14" t="s">
        <v>253</v>
      </c>
      <c r="D82" s="15"/>
      <c r="E82" s="15"/>
      <c r="F82" s="15"/>
      <c r="G82" s="15"/>
    </row>
    <row r="83" spans="1:7" x14ac:dyDescent="0.25">
      <c r="A83" s="13"/>
      <c r="B83" s="13"/>
      <c r="C83" s="14" t="s">
        <v>254</v>
      </c>
      <c r="D83" s="15"/>
      <c r="E83" s="15"/>
      <c r="F83" s="15"/>
      <c r="G83" s="15"/>
    </row>
    <row r="84" spans="1:7" ht="25.5" x14ac:dyDescent="0.25">
      <c r="A84" s="17">
        <v>57</v>
      </c>
      <c r="B84" s="17"/>
      <c r="C84" s="18" t="s">
        <v>255</v>
      </c>
      <c r="D84" s="19" t="s">
        <v>256</v>
      </c>
      <c r="E84" s="19">
        <v>36</v>
      </c>
      <c r="F84" s="19">
        <v>0</v>
      </c>
      <c r="G84" s="19">
        <f>E84*F84</f>
        <v>0</v>
      </c>
    </row>
    <row r="85" spans="1:7" x14ac:dyDescent="0.25">
      <c r="A85" s="17">
        <f>A84+1</f>
        <v>58</v>
      </c>
      <c r="B85" s="17"/>
      <c r="C85" s="18" t="s">
        <v>257</v>
      </c>
      <c r="D85" s="19" t="s">
        <v>45</v>
      </c>
      <c r="E85" s="19">
        <v>3.16</v>
      </c>
      <c r="F85" s="19">
        <v>0</v>
      </c>
      <c r="G85" s="19">
        <f t="shared" ref="G85:G89" si="9">E85*F85</f>
        <v>0</v>
      </c>
    </row>
    <row r="86" spans="1:7" ht="63.75" x14ac:dyDescent="0.25">
      <c r="A86" s="17">
        <f t="shared" ref="A86:A89" si="10">A85+1</f>
        <v>59</v>
      </c>
      <c r="B86" s="17"/>
      <c r="C86" s="18" t="s">
        <v>258</v>
      </c>
      <c r="D86" s="19" t="s">
        <v>259</v>
      </c>
      <c r="E86" s="19">
        <v>81</v>
      </c>
      <c r="F86" s="19">
        <v>0</v>
      </c>
      <c r="G86" s="19">
        <f t="shared" si="9"/>
        <v>0</v>
      </c>
    </row>
    <row r="87" spans="1:7" ht="25.5" x14ac:dyDescent="0.25">
      <c r="A87" s="17">
        <f t="shared" si="10"/>
        <v>60</v>
      </c>
      <c r="B87" s="17"/>
      <c r="C87" s="18" t="s">
        <v>260</v>
      </c>
      <c r="D87" s="19" t="s">
        <v>50</v>
      </c>
      <c r="E87" s="19">
        <v>1</v>
      </c>
      <c r="F87" s="19">
        <v>0</v>
      </c>
      <c r="G87" s="19">
        <f t="shared" si="9"/>
        <v>0</v>
      </c>
    </row>
    <row r="88" spans="1:7" ht="25.5" x14ac:dyDescent="0.25">
      <c r="A88" s="17">
        <f t="shared" si="10"/>
        <v>61</v>
      </c>
      <c r="B88" s="17"/>
      <c r="C88" s="18" t="s">
        <v>261</v>
      </c>
      <c r="D88" s="19" t="s">
        <v>50</v>
      </c>
      <c r="E88" s="19">
        <v>1</v>
      </c>
      <c r="F88" s="19">
        <v>0</v>
      </c>
      <c r="G88" s="19">
        <f t="shared" si="9"/>
        <v>0</v>
      </c>
    </row>
    <row r="89" spans="1:7" ht="25.5" x14ac:dyDescent="0.25">
      <c r="A89" s="17">
        <f t="shared" si="10"/>
        <v>62</v>
      </c>
      <c r="B89" s="17"/>
      <c r="C89" s="18" t="s">
        <v>262</v>
      </c>
      <c r="D89" s="19" t="s">
        <v>50</v>
      </c>
      <c r="E89" s="19">
        <v>1</v>
      </c>
      <c r="F89" s="19">
        <v>0</v>
      </c>
      <c r="G89" s="19">
        <f t="shared" si="9"/>
        <v>0</v>
      </c>
    </row>
    <row r="90" spans="1:7" x14ac:dyDescent="0.25">
      <c r="A90" s="39" t="s">
        <v>263</v>
      </c>
      <c r="B90" s="40"/>
      <c r="C90" s="40"/>
      <c r="D90" s="40"/>
      <c r="E90" s="40"/>
      <c r="F90" s="41"/>
      <c r="G90" s="20">
        <f>SUM(G84:G89)</f>
        <v>0</v>
      </c>
    </row>
    <row r="91" spans="1:7" x14ac:dyDescent="0.25">
      <c r="A91" s="13"/>
      <c r="B91" s="13"/>
      <c r="C91" s="14" t="s">
        <v>264</v>
      </c>
      <c r="D91" s="15"/>
      <c r="E91" s="15"/>
      <c r="F91" s="15"/>
      <c r="G91" s="15"/>
    </row>
    <row r="92" spans="1:7" ht="25.5" x14ac:dyDescent="0.25">
      <c r="A92" s="17">
        <v>63</v>
      </c>
      <c r="B92" s="17"/>
      <c r="C92" s="18" t="s">
        <v>255</v>
      </c>
      <c r="D92" s="19" t="s">
        <v>256</v>
      </c>
      <c r="E92" s="19">
        <v>130</v>
      </c>
      <c r="F92" s="19">
        <v>0</v>
      </c>
      <c r="G92" s="19">
        <f>E92*F92</f>
        <v>0</v>
      </c>
    </row>
    <row r="93" spans="1:7" x14ac:dyDescent="0.25">
      <c r="A93" s="17">
        <v>64</v>
      </c>
      <c r="B93" s="17"/>
      <c r="C93" s="18" t="s">
        <v>257</v>
      </c>
      <c r="D93" s="19" t="s">
        <v>45</v>
      </c>
      <c r="E93" s="19">
        <v>11.17</v>
      </c>
      <c r="F93" s="19">
        <v>0</v>
      </c>
      <c r="G93" s="19">
        <f t="shared" ref="G93:G94" si="11">E93*F93</f>
        <v>0</v>
      </c>
    </row>
    <row r="94" spans="1:7" ht="63.75" x14ac:dyDescent="0.25">
      <c r="A94" s="17">
        <v>65</v>
      </c>
      <c r="B94" s="17"/>
      <c r="C94" s="18" t="s">
        <v>265</v>
      </c>
      <c r="D94" s="19" t="s">
        <v>259</v>
      </c>
      <c r="E94" s="19">
        <v>322</v>
      </c>
      <c r="F94" s="19">
        <v>0</v>
      </c>
      <c r="G94" s="19">
        <f t="shared" si="11"/>
        <v>0</v>
      </c>
    </row>
    <row r="95" spans="1:7" x14ac:dyDescent="0.25">
      <c r="A95" s="39" t="s">
        <v>252</v>
      </c>
      <c r="B95" s="40"/>
      <c r="C95" s="40"/>
      <c r="D95" s="40"/>
      <c r="E95" s="40"/>
      <c r="F95" s="41"/>
      <c r="G95" s="20">
        <f>SUM(G92:G94)</f>
        <v>0</v>
      </c>
    </row>
    <row r="96" spans="1:7" x14ac:dyDescent="0.25">
      <c r="A96" s="13"/>
      <c r="B96" s="13"/>
      <c r="C96" s="14" t="s">
        <v>266</v>
      </c>
      <c r="D96" s="15"/>
      <c r="E96" s="15"/>
      <c r="F96" s="15"/>
      <c r="G96" s="15"/>
    </row>
    <row r="97" spans="1:7" ht="38.25" x14ac:dyDescent="0.25">
      <c r="A97" s="17">
        <v>66</v>
      </c>
      <c r="B97" s="17" t="s">
        <v>267</v>
      </c>
      <c r="C97" s="18" t="s">
        <v>268</v>
      </c>
      <c r="D97" s="19" t="s">
        <v>45</v>
      </c>
      <c r="E97" s="19">
        <v>2</v>
      </c>
      <c r="F97" s="19">
        <v>0</v>
      </c>
      <c r="G97" s="19">
        <f>E97*F97</f>
        <v>0</v>
      </c>
    </row>
    <row r="98" spans="1:7" ht="114.75" x14ac:dyDescent="0.25">
      <c r="A98" s="17">
        <f>A97+1</f>
        <v>67</v>
      </c>
      <c r="B98" s="17" t="s">
        <v>269</v>
      </c>
      <c r="C98" s="18" t="s">
        <v>270</v>
      </c>
      <c r="D98" s="19" t="s">
        <v>142</v>
      </c>
      <c r="E98" s="19">
        <v>3365</v>
      </c>
      <c r="F98" s="19">
        <v>0</v>
      </c>
      <c r="G98" s="19">
        <f t="shared" ref="G98:G101" si="12">E98*F98</f>
        <v>0</v>
      </c>
    </row>
    <row r="99" spans="1:7" ht="25.5" x14ac:dyDescent="0.25">
      <c r="A99" s="17">
        <f t="shared" ref="A99:A101" si="13">A98+1</f>
        <v>68</v>
      </c>
      <c r="B99" s="17" t="s">
        <v>269</v>
      </c>
      <c r="C99" s="18" t="s">
        <v>271</v>
      </c>
      <c r="D99" s="19" t="s">
        <v>50</v>
      </c>
      <c r="E99" s="19">
        <v>8</v>
      </c>
      <c r="F99" s="19">
        <v>0</v>
      </c>
      <c r="G99" s="19">
        <f t="shared" si="12"/>
        <v>0</v>
      </c>
    </row>
    <row r="100" spans="1:7" ht="25.5" x14ac:dyDescent="0.25">
      <c r="A100" s="17">
        <f t="shared" si="13"/>
        <v>69</v>
      </c>
      <c r="B100" s="17" t="s">
        <v>269</v>
      </c>
      <c r="C100" s="18" t="s">
        <v>272</v>
      </c>
      <c r="D100" s="19" t="s">
        <v>50</v>
      </c>
      <c r="E100" s="19">
        <v>1</v>
      </c>
      <c r="F100" s="19">
        <v>0</v>
      </c>
      <c r="G100" s="19">
        <f t="shared" si="12"/>
        <v>0</v>
      </c>
    </row>
    <row r="101" spans="1:7" ht="76.5" x14ac:dyDescent="0.25">
      <c r="A101" s="17">
        <f t="shared" si="13"/>
        <v>70</v>
      </c>
      <c r="B101" s="17" t="s">
        <v>273</v>
      </c>
      <c r="C101" s="18" t="s">
        <v>274</v>
      </c>
      <c r="D101" s="19" t="s">
        <v>50</v>
      </c>
      <c r="E101" s="19">
        <v>38</v>
      </c>
      <c r="F101" s="19">
        <v>0</v>
      </c>
      <c r="G101" s="19">
        <f t="shared" si="12"/>
        <v>0</v>
      </c>
    </row>
    <row r="102" spans="1:7" x14ac:dyDescent="0.25">
      <c r="A102" s="39" t="s">
        <v>275</v>
      </c>
      <c r="B102" s="40"/>
      <c r="C102" s="40"/>
      <c r="D102" s="40"/>
      <c r="E102" s="40"/>
      <c r="F102" s="41"/>
      <c r="G102" s="20">
        <f>SUM(G97:G101)</f>
        <v>0</v>
      </c>
    </row>
  </sheetData>
  <mergeCells count="14">
    <mergeCell ref="A26:F26"/>
    <mergeCell ref="A2:G2"/>
    <mergeCell ref="A3:G3"/>
    <mergeCell ref="A14:F14"/>
    <mergeCell ref="A20:F20"/>
    <mergeCell ref="A25:F25"/>
    <mergeCell ref="A95:F95"/>
    <mergeCell ref="A102:F102"/>
    <mergeCell ref="A36:F36"/>
    <mergeCell ref="A53:F53"/>
    <mergeCell ref="A62:F62"/>
    <mergeCell ref="A67:F67"/>
    <mergeCell ref="A81:F81"/>
    <mergeCell ref="A90:F9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61"/>
  <sheetViews>
    <sheetView workbookViewId="0">
      <selection activeCell="F8" sqref="F8"/>
    </sheetView>
  </sheetViews>
  <sheetFormatPr defaultRowHeight="15" x14ac:dyDescent="0.25"/>
  <cols>
    <col min="1" max="1" width="3.85546875" customWidth="1"/>
    <col min="3" max="3" width="37.28515625" customWidth="1"/>
    <col min="5" max="6" width="9.28515625" bestFit="1" customWidth="1"/>
    <col min="7" max="7" width="9.85546875" bestFit="1" customWidth="1"/>
  </cols>
  <sheetData>
    <row r="2" spans="1:7" ht="15.75" x14ac:dyDescent="0.25">
      <c r="A2" s="42" t="s">
        <v>27</v>
      </c>
      <c r="B2" s="42"/>
      <c r="C2" s="42"/>
      <c r="D2" s="42"/>
      <c r="E2" s="42"/>
      <c r="F2" s="42"/>
      <c r="G2" s="42"/>
    </row>
    <row r="3" spans="1:7" x14ac:dyDescent="0.25">
      <c r="A3" s="42" t="s">
        <v>28</v>
      </c>
      <c r="B3" s="43"/>
      <c r="C3" s="43"/>
      <c r="D3" s="43"/>
      <c r="E3" s="43"/>
      <c r="F3" s="43"/>
      <c r="G3" s="43"/>
    </row>
    <row r="4" spans="1:7" x14ac:dyDescent="0.25">
      <c r="A4" s="47"/>
      <c r="B4" s="47"/>
      <c r="C4" s="47"/>
      <c r="D4" s="47"/>
      <c r="E4" s="47"/>
      <c r="F4" s="47"/>
      <c r="G4" s="47"/>
    </row>
    <row r="5" spans="1:7" x14ac:dyDescent="0.25">
      <c r="A5" s="9" t="s">
        <v>29</v>
      </c>
      <c r="B5" s="9" t="s">
        <v>30</v>
      </c>
      <c r="C5" s="9" t="s">
        <v>31</v>
      </c>
      <c r="D5" s="10" t="s">
        <v>32</v>
      </c>
      <c r="E5" s="10" t="s">
        <v>33</v>
      </c>
      <c r="F5" s="10" t="s">
        <v>34</v>
      </c>
      <c r="G5" s="10" t="s">
        <v>1</v>
      </c>
    </row>
    <row r="6" spans="1:7" x14ac:dyDescent="0.25">
      <c r="A6" s="11" t="s">
        <v>35</v>
      </c>
      <c r="B6" s="11" t="s">
        <v>36</v>
      </c>
      <c r="C6" s="11" t="s">
        <v>37</v>
      </c>
      <c r="D6" s="12" t="s">
        <v>38</v>
      </c>
      <c r="E6" s="12" t="s">
        <v>39</v>
      </c>
      <c r="F6" s="12" t="s">
        <v>40</v>
      </c>
      <c r="G6" s="12" t="s">
        <v>41</v>
      </c>
    </row>
    <row r="7" spans="1:7" x14ac:dyDescent="0.25">
      <c r="A7" s="13"/>
      <c r="B7" s="13"/>
      <c r="C7" s="14" t="s">
        <v>42</v>
      </c>
      <c r="D7" s="15"/>
      <c r="E7" s="16"/>
      <c r="F7" s="16"/>
      <c r="G7" s="16"/>
    </row>
    <row r="8" spans="1:7" ht="25.5" x14ac:dyDescent="0.25">
      <c r="A8" s="17">
        <v>1</v>
      </c>
      <c r="B8" s="17" t="s">
        <v>43</v>
      </c>
      <c r="C8" s="18" t="s">
        <v>44</v>
      </c>
      <c r="D8" s="19" t="s">
        <v>45</v>
      </c>
      <c r="E8" s="19">
        <v>200</v>
      </c>
      <c r="F8" s="19">
        <v>0</v>
      </c>
      <c r="G8" s="19">
        <f>E8*F8</f>
        <v>0</v>
      </c>
    </row>
    <row r="9" spans="1:7" ht="25.5" x14ac:dyDescent="0.25">
      <c r="A9" s="17">
        <f>A8+1</f>
        <v>2</v>
      </c>
      <c r="B9" s="17" t="s">
        <v>43</v>
      </c>
      <c r="C9" s="18" t="s">
        <v>46</v>
      </c>
      <c r="D9" s="19" t="s">
        <v>45</v>
      </c>
      <c r="E9" s="19">
        <v>200</v>
      </c>
      <c r="F9" s="19">
        <v>0</v>
      </c>
      <c r="G9" s="19">
        <f t="shared" ref="G9:G43" si="0">E9*F9</f>
        <v>0</v>
      </c>
    </row>
    <row r="10" spans="1:7" ht="25.5" x14ac:dyDescent="0.25">
      <c r="A10" s="17">
        <f t="shared" ref="A10:A43" si="1">A9+1</f>
        <v>3</v>
      </c>
      <c r="B10" s="17" t="s">
        <v>43</v>
      </c>
      <c r="C10" s="18" t="s">
        <v>47</v>
      </c>
      <c r="D10" s="19" t="s">
        <v>48</v>
      </c>
      <c r="E10" s="19">
        <v>550</v>
      </c>
      <c r="F10" s="19">
        <v>0</v>
      </c>
      <c r="G10" s="19">
        <f t="shared" si="0"/>
        <v>0</v>
      </c>
    </row>
    <row r="11" spans="1:7" ht="38.25" x14ac:dyDescent="0.25">
      <c r="A11" s="17">
        <f t="shared" si="1"/>
        <v>4</v>
      </c>
      <c r="B11" s="17" t="s">
        <v>43</v>
      </c>
      <c r="C11" s="18" t="s">
        <v>49</v>
      </c>
      <c r="D11" s="19" t="s">
        <v>50</v>
      </c>
      <c r="E11" s="19">
        <v>20</v>
      </c>
      <c r="F11" s="19">
        <v>0</v>
      </c>
      <c r="G11" s="19">
        <f t="shared" si="0"/>
        <v>0</v>
      </c>
    </row>
    <row r="12" spans="1:7" ht="25.5" x14ac:dyDescent="0.25">
      <c r="A12" s="17">
        <f t="shared" si="1"/>
        <v>5</v>
      </c>
      <c r="B12" s="17" t="s">
        <v>43</v>
      </c>
      <c r="C12" s="18" t="s">
        <v>51</v>
      </c>
      <c r="D12" s="19" t="s">
        <v>48</v>
      </c>
      <c r="E12" s="19">
        <v>94</v>
      </c>
      <c r="F12" s="19">
        <v>0</v>
      </c>
      <c r="G12" s="19">
        <f t="shared" si="0"/>
        <v>0</v>
      </c>
    </row>
    <row r="13" spans="1:7" ht="25.5" x14ac:dyDescent="0.25">
      <c r="A13" s="17">
        <f t="shared" si="1"/>
        <v>6</v>
      </c>
      <c r="B13" s="17" t="s">
        <v>43</v>
      </c>
      <c r="C13" s="18" t="s">
        <v>52</v>
      </c>
      <c r="D13" s="19" t="s">
        <v>48</v>
      </c>
      <c r="E13" s="19">
        <v>178</v>
      </c>
      <c r="F13" s="19">
        <v>0</v>
      </c>
      <c r="G13" s="19">
        <f t="shared" si="0"/>
        <v>0</v>
      </c>
    </row>
    <row r="14" spans="1:7" ht="25.5" x14ac:dyDescent="0.25">
      <c r="A14" s="17">
        <f t="shared" si="1"/>
        <v>7</v>
      </c>
      <c r="B14" s="17" t="s">
        <v>43</v>
      </c>
      <c r="C14" s="18" t="s">
        <v>53</v>
      </c>
      <c r="D14" s="19" t="s">
        <v>50</v>
      </c>
      <c r="E14" s="19">
        <v>20</v>
      </c>
      <c r="F14" s="19">
        <v>0</v>
      </c>
      <c r="G14" s="19">
        <f t="shared" si="0"/>
        <v>0</v>
      </c>
    </row>
    <row r="15" spans="1:7" ht="25.5" x14ac:dyDescent="0.25">
      <c r="A15" s="17">
        <f t="shared" si="1"/>
        <v>8</v>
      </c>
      <c r="B15" s="17" t="s">
        <v>43</v>
      </c>
      <c r="C15" s="18" t="s">
        <v>54</v>
      </c>
      <c r="D15" s="19" t="s">
        <v>48</v>
      </c>
      <c r="E15" s="19">
        <v>20</v>
      </c>
      <c r="F15" s="19">
        <v>0</v>
      </c>
      <c r="G15" s="19">
        <f t="shared" si="0"/>
        <v>0</v>
      </c>
    </row>
    <row r="16" spans="1:7" ht="25.5" x14ac:dyDescent="0.25">
      <c r="A16" s="17">
        <f t="shared" si="1"/>
        <v>9</v>
      </c>
      <c r="B16" s="17" t="s">
        <v>43</v>
      </c>
      <c r="C16" s="18" t="s">
        <v>55</v>
      </c>
      <c r="D16" s="19" t="s">
        <v>48</v>
      </c>
      <c r="E16" s="19">
        <v>1000</v>
      </c>
      <c r="F16" s="19">
        <v>0</v>
      </c>
      <c r="G16" s="19">
        <f t="shared" si="0"/>
        <v>0</v>
      </c>
    </row>
    <row r="17" spans="1:7" ht="25.5" x14ac:dyDescent="0.25">
      <c r="A17" s="17">
        <f t="shared" si="1"/>
        <v>10</v>
      </c>
      <c r="B17" s="17" t="s">
        <v>43</v>
      </c>
      <c r="C17" s="18" t="s">
        <v>56</v>
      </c>
      <c r="D17" s="19" t="s">
        <v>48</v>
      </c>
      <c r="E17" s="19">
        <v>800</v>
      </c>
      <c r="F17" s="19">
        <v>0</v>
      </c>
      <c r="G17" s="19">
        <f t="shared" si="0"/>
        <v>0</v>
      </c>
    </row>
    <row r="18" spans="1:7" ht="25.5" x14ac:dyDescent="0.25">
      <c r="A18" s="17">
        <f t="shared" si="1"/>
        <v>11</v>
      </c>
      <c r="B18" s="17" t="s">
        <v>43</v>
      </c>
      <c r="C18" s="18" t="s">
        <v>57</v>
      </c>
      <c r="D18" s="19" t="s">
        <v>48</v>
      </c>
      <c r="E18" s="19">
        <v>1480</v>
      </c>
      <c r="F18" s="19">
        <v>0</v>
      </c>
      <c r="G18" s="19">
        <f t="shared" si="0"/>
        <v>0</v>
      </c>
    </row>
    <row r="19" spans="1:7" ht="38.25" x14ac:dyDescent="0.25">
      <c r="A19" s="17">
        <f t="shared" si="1"/>
        <v>12</v>
      </c>
      <c r="B19" s="17" t="s">
        <v>43</v>
      </c>
      <c r="C19" s="18" t="s">
        <v>58</v>
      </c>
      <c r="D19" s="19" t="s">
        <v>48</v>
      </c>
      <c r="E19" s="19">
        <v>1600</v>
      </c>
      <c r="F19" s="19">
        <v>0</v>
      </c>
      <c r="G19" s="19">
        <f t="shared" si="0"/>
        <v>0</v>
      </c>
    </row>
    <row r="20" spans="1:7" ht="25.5" x14ac:dyDescent="0.25">
      <c r="A20" s="17">
        <f t="shared" si="1"/>
        <v>13</v>
      </c>
      <c r="B20" s="17" t="s">
        <v>43</v>
      </c>
      <c r="C20" s="18" t="s">
        <v>59</v>
      </c>
      <c r="D20" s="19" t="s">
        <v>60</v>
      </c>
      <c r="E20" s="19">
        <v>40</v>
      </c>
      <c r="F20" s="19">
        <v>0</v>
      </c>
      <c r="G20" s="19">
        <f t="shared" si="0"/>
        <v>0</v>
      </c>
    </row>
    <row r="21" spans="1:7" ht="38.25" x14ac:dyDescent="0.25">
      <c r="A21" s="17">
        <f t="shared" si="1"/>
        <v>14</v>
      </c>
      <c r="B21" s="17" t="s">
        <v>43</v>
      </c>
      <c r="C21" s="18" t="s">
        <v>61</v>
      </c>
      <c r="D21" s="19" t="s">
        <v>45</v>
      </c>
      <c r="E21" s="19">
        <v>10</v>
      </c>
      <c r="F21" s="19">
        <v>0</v>
      </c>
      <c r="G21" s="19">
        <f t="shared" si="0"/>
        <v>0</v>
      </c>
    </row>
    <row r="22" spans="1:7" ht="51" x14ac:dyDescent="0.25">
      <c r="A22" s="17">
        <f t="shared" si="1"/>
        <v>15</v>
      </c>
      <c r="B22" s="17" t="s">
        <v>43</v>
      </c>
      <c r="C22" s="18" t="s">
        <v>62</v>
      </c>
      <c r="D22" s="19" t="s">
        <v>50</v>
      </c>
      <c r="E22" s="19">
        <v>17</v>
      </c>
      <c r="F22" s="19">
        <v>0</v>
      </c>
      <c r="G22" s="19">
        <f t="shared" si="0"/>
        <v>0</v>
      </c>
    </row>
    <row r="23" spans="1:7" ht="51" x14ac:dyDescent="0.25">
      <c r="A23" s="17">
        <f t="shared" si="1"/>
        <v>16</v>
      </c>
      <c r="B23" s="17" t="s">
        <v>43</v>
      </c>
      <c r="C23" s="18" t="s">
        <v>63</v>
      </c>
      <c r="D23" s="19" t="s">
        <v>50</v>
      </c>
      <c r="E23" s="19">
        <v>3</v>
      </c>
      <c r="F23" s="19">
        <v>0</v>
      </c>
      <c r="G23" s="19">
        <f t="shared" si="0"/>
        <v>0</v>
      </c>
    </row>
    <row r="24" spans="1:7" ht="51" x14ac:dyDescent="0.25">
      <c r="A24" s="17">
        <f t="shared" si="1"/>
        <v>17</v>
      </c>
      <c r="B24" s="17" t="s">
        <v>43</v>
      </c>
      <c r="C24" s="18" t="s">
        <v>64</v>
      </c>
      <c r="D24" s="19" t="s">
        <v>50</v>
      </c>
      <c r="E24" s="19">
        <v>7</v>
      </c>
      <c r="F24" s="19">
        <v>0</v>
      </c>
      <c r="G24" s="19">
        <f t="shared" si="0"/>
        <v>0</v>
      </c>
    </row>
    <row r="25" spans="1:7" ht="38.25" x14ac:dyDescent="0.25">
      <c r="A25" s="17">
        <f t="shared" si="1"/>
        <v>18</v>
      </c>
      <c r="B25" s="17" t="s">
        <v>43</v>
      </c>
      <c r="C25" s="18" t="s">
        <v>65</v>
      </c>
      <c r="D25" s="19" t="s">
        <v>50</v>
      </c>
      <c r="E25" s="19">
        <v>26</v>
      </c>
      <c r="F25" s="19">
        <v>0</v>
      </c>
      <c r="G25" s="19">
        <f t="shared" si="0"/>
        <v>0</v>
      </c>
    </row>
    <row r="26" spans="1:7" ht="38.25" x14ac:dyDescent="0.25">
      <c r="A26" s="17">
        <f t="shared" si="1"/>
        <v>19</v>
      </c>
      <c r="B26" s="17" t="s">
        <v>43</v>
      </c>
      <c r="C26" s="18" t="s">
        <v>66</v>
      </c>
      <c r="D26" s="19" t="s">
        <v>50</v>
      </c>
      <c r="E26" s="19">
        <v>1</v>
      </c>
      <c r="F26" s="19">
        <v>0</v>
      </c>
      <c r="G26" s="19">
        <f t="shared" si="0"/>
        <v>0</v>
      </c>
    </row>
    <row r="27" spans="1:7" ht="25.5" x14ac:dyDescent="0.25">
      <c r="A27" s="17">
        <f t="shared" si="1"/>
        <v>20</v>
      </c>
      <c r="B27" s="17" t="s">
        <v>43</v>
      </c>
      <c r="C27" s="18" t="s">
        <v>67</v>
      </c>
      <c r="D27" s="19" t="s">
        <v>50</v>
      </c>
      <c r="E27" s="19">
        <v>16</v>
      </c>
      <c r="F27" s="19">
        <v>0</v>
      </c>
      <c r="G27" s="19">
        <f t="shared" si="0"/>
        <v>0</v>
      </c>
    </row>
    <row r="28" spans="1:7" ht="25.5" x14ac:dyDescent="0.25">
      <c r="A28" s="17">
        <f t="shared" si="1"/>
        <v>21</v>
      </c>
      <c r="B28" s="17" t="s">
        <v>43</v>
      </c>
      <c r="C28" s="18" t="s">
        <v>68</v>
      </c>
      <c r="D28" s="19" t="s">
        <v>50</v>
      </c>
      <c r="E28" s="19">
        <v>2</v>
      </c>
      <c r="F28" s="19">
        <v>0</v>
      </c>
      <c r="G28" s="19">
        <f t="shared" si="0"/>
        <v>0</v>
      </c>
    </row>
    <row r="29" spans="1:7" ht="25.5" x14ac:dyDescent="0.25">
      <c r="A29" s="17">
        <f t="shared" si="1"/>
        <v>22</v>
      </c>
      <c r="B29" s="17" t="s">
        <v>43</v>
      </c>
      <c r="C29" s="18" t="s">
        <v>69</v>
      </c>
      <c r="D29" s="19" t="s">
        <v>50</v>
      </c>
      <c r="E29" s="19">
        <v>3</v>
      </c>
      <c r="F29" s="19">
        <v>0</v>
      </c>
      <c r="G29" s="19">
        <f t="shared" si="0"/>
        <v>0</v>
      </c>
    </row>
    <row r="30" spans="1:7" ht="25.5" x14ac:dyDescent="0.25">
      <c r="A30" s="17">
        <f t="shared" si="1"/>
        <v>23</v>
      </c>
      <c r="B30" s="17" t="s">
        <v>43</v>
      </c>
      <c r="C30" s="18" t="s">
        <v>70</v>
      </c>
      <c r="D30" s="19" t="s">
        <v>50</v>
      </c>
      <c r="E30" s="19">
        <v>4</v>
      </c>
      <c r="F30" s="19">
        <v>0</v>
      </c>
      <c r="G30" s="19">
        <f t="shared" si="0"/>
        <v>0</v>
      </c>
    </row>
    <row r="31" spans="1:7" ht="25.5" x14ac:dyDescent="0.25">
      <c r="A31" s="17">
        <f t="shared" si="1"/>
        <v>24</v>
      </c>
      <c r="B31" s="17" t="s">
        <v>43</v>
      </c>
      <c r="C31" s="18" t="s">
        <v>71</v>
      </c>
      <c r="D31" s="19" t="s">
        <v>50</v>
      </c>
      <c r="E31" s="19">
        <v>3</v>
      </c>
      <c r="F31" s="19">
        <v>0</v>
      </c>
      <c r="G31" s="19">
        <f t="shared" si="0"/>
        <v>0</v>
      </c>
    </row>
    <row r="32" spans="1:7" ht="38.25" x14ac:dyDescent="0.25">
      <c r="A32" s="17">
        <f t="shared" si="1"/>
        <v>25</v>
      </c>
      <c r="B32" s="17" t="s">
        <v>43</v>
      </c>
      <c r="C32" s="18" t="s">
        <v>72</v>
      </c>
      <c r="D32" s="19" t="s">
        <v>73</v>
      </c>
      <c r="E32" s="19">
        <v>15</v>
      </c>
      <c r="F32" s="19">
        <v>0</v>
      </c>
      <c r="G32" s="19">
        <f t="shared" si="0"/>
        <v>0</v>
      </c>
    </row>
    <row r="33" spans="1:7" ht="25.5" x14ac:dyDescent="0.25">
      <c r="A33" s="17">
        <f t="shared" si="1"/>
        <v>26</v>
      </c>
      <c r="B33" s="17" t="s">
        <v>43</v>
      </c>
      <c r="C33" s="18" t="s">
        <v>74</v>
      </c>
      <c r="D33" s="19" t="s">
        <v>73</v>
      </c>
      <c r="E33" s="19">
        <v>32</v>
      </c>
      <c r="F33" s="19">
        <v>0</v>
      </c>
      <c r="G33" s="19">
        <f t="shared" si="0"/>
        <v>0</v>
      </c>
    </row>
    <row r="34" spans="1:7" ht="51" x14ac:dyDescent="0.25">
      <c r="A34" s="17">
        <f t="shared" si="1"/>
        <v>27</v>
      </c>
      <c r="B34" s="17" t="s">
        <v>43</v>
      </c>
      <c r="C34" s="18" t="s">
        <v>75</v>
      </c>
      <c r="D34" s="19" t="s">
        <v>76</v>
      </c>
      <c r="E34" s="19">
        <v>32</v>
      </c>
      <c r="F34" s="19">
        <v>0</v>
      </c>
      <c r="G34" s="19">
        <f t="shared" si="0"/>
        <v>0</v>
      </c>
    </row>
    <row r="35" spans="1:7" ht="25.5" x14ac:dyDescent="0.25">
      <c r="A35" s="17">
        <f t="shared" si="1"/>
        <v>28</v>
      </c>
      <c r="B35" s="17" t="s">
        <v>43</v>
      </c>
      <c r="C35" s="18" t="s">
        <v>77</v>
      </c>
      <c r="D35" s="19" t="s">
        <v>50</v>
      </c>
      <c r="E35" s="19">
        <v>32</v>
      </c>
      <c r="F35" s="19">
        <v>0</v>
      </c>
      <c r="G35" s="19">
        <f t="shared" si="0"/>
        <v>0</v>
      </c>
    </row>
    <row r="36" spans="1:7" ht="38.25" x14ac:dyDescent="0.25">
      <c r="A36" s="17">
        <f t="shared" si="1"/>
        <v>29</v>
      </c>
      <c r="B36" s="17" t="s">
        <v>43</v>
      </c>
      <c r="C36" s="18" t="s">
        <v>78</v>
      </c>
      <c r="D36" s="19" t="s">
        <v>50</v>
      </c>
      <c r="E36" s="19">
        <v>1</v>
      </c>
      <c r="F36" s="19">
        <v>0</v>
      </c>
      <c r="G36" s="19">
        <f t="shared" si="0"/>
        <v>0</v>
      </c>
    </row>
    <row r="37" spans="1:7" ht="38.25" x14ac:dyDescent="0.25">
      <c r="A37" s="17">
        <f t="shared" si="1"/>
        <v>30</v>
      </c>
      <c r="B37" s="17" t="s">
        <v>43</v>
      </c>
      <c r="C37" s="18" t="s">
        <v>79</v>
      </c>
      <c r="D37" s="19" t="s">
        <v>50</v>
      </c>
      <c r="E37" s="19">
        <v>1</v>
      </c>
      <c r="F37" s="19">
        <v>0</v>
      </c>
      <c r="G37" s="19">
        <f t="shared" si="0"/>
        <v>0</v>
      </c>
    </row>
    <row r="38" spans="1:7" ht="25.5" x14ac:dyDescent="0.25">
      <c r="A38" s="17">
        <f t="shared" si="1"/>
        <v>31</v>
      </c>
      <c r="B38" s="17" t="s">
        <v>43</v>
      </c>
      <c r="C38" s="18" t="s">
        <v>80</v>
      </c>
      <c r="D38" s="19" t="s">
        <v>50</v>
      </c>
      <c r="E38" s="19">
        <v>1</v>
      </c>
      <c r="F38" s="19">
        <v>0</v>
      </c>
      <c r="G38" s="19">
        <f t="shared" si="0"/>
        <v>0</v>
      </c>
    </row>
    <row r="39" spans="1:7" ht="25.5" x14ac:dyDescent="0.25">
      <c r="A39" s="17">
        <f t="shared" si="1"/>
        <v>32</v>
      </c>
      <c r="B39" s="17" t="s">
        <v>43</v>
      </c>
      <c r="C39" s="18" t="s">
        <v>81</v>
      </c>
      <c r="D39" s="19" t="s">
        <v>60</v>
      </c>
      <c r="E39" s="19">
        <v>5</v>
      </c>
      <c r="F39" s="19">
        <v>0</v>
      </c>
      <c r="G39" s="19">
        <f t="shared" si="0"/>
        <v>0</v>
      </c>
    </row>
    <row r="40" spans="1:7" ht="25.5" x14ac:dyDescent="0.25">
      <c r="A40" s="17">
        <f t="shared" si="1"/>
        <v>33</v>
      </c>
      <c r="B40" s="17" t="s">
        <v>43</v>
      </c>
      <c r="C40" s="18" t="s">
        <v>82</v>
      </c>
      <c r="D40" s="19" t="s">
        <v>83</v>
      </c>
      <c r="E40" s="19">
        <v>5</v>
      </c>
      <c r="F40" s="19">
        <v>0</v>
      </c>
      <c r="G40" s="19">
        <f t="shared" si="0"/>
        <v>0</v>
      </c>
    </row>
    <row r="41" spans="1:7" ht="25.5" x14ac:dyDescent="0.25">
      <c r="A41" s="17">
        <f t="shared" si="1"/>
        <v>34</v>
      </c>
      <c r="B41" s="17" t="s">
        <v>43</v>
      </c>
      <c r="C41" s="18" t="s">
        <v>84</v>
      </c>
      <c r="D41" s="19" t="s">
        <v>50</v>
      </c>
      <c r="E41" s="19">
        <v>5</v>
      </c>
      <c r="F41" s="19">
        <v>0</v>
      </c>
      <c r="G41" s="19">
        <f t="shared" si="0"/>
        <v>0</v>
      </c>
    </row>
    <row r="42" spans="1:7" ht="51" x14ac:dyDescent="0.25">
      <c r="A42" s="17">
        <f t="shared" si="1"/>
        <v>35</v>
      </c>
      <c r="B42" s="17" t="s">
        <v>43</v>
      </c>
      <c r="C42" s="18" t="s">
        <v>85</v>
      </c>
      <c r="D42" s="19" t="s">
        <v>48</v>
      </c>
      <c r="E42" s="19">
        <v>315</v>
      </c>
      <c r="F42" s="19">
        <v>0</v>
      </c>
      <c r="G42" s="19">
        <f t="shared" si="0"/>
        <v>0</v>
      </c>
    </row>
    <row r="43" spans="1:7" ht="25.5" x14ac:dyDescent="0.25">
      <c r="A43" s="17">
        <f t="shared" si="1"/>
        <v>36</v>
      </c>
      <c r="B43" s="17" t="s">
        <v>43</v>
      </c>
      <c r="C43" s="18" t="s">
        <v>86</v>
      </c>
      <c r="D43" s="19" t="s">
        <v>50</v>
      </c>
      <c r="E43" s="19">
        <v>14</v>
      </c>
      <c r="F43" s="19">
        <v>0</v>
      </c>
      <c r="G43" s="19">
        <f t="shared" si="0"/>
        <v>0</v>
      </c>
    </row>
    <row r="44" spans="1:7" x14ac:dyDescent="0.25">
      <c r="A44" s="39" t="s">
        <v>87</v>
      </c>
      <c r="B44" s="48"/>
      <c r="C44" s="48"/>
      <c r="D44" s="48"/>
      <c r="E44" s="48"/>
      <c r="F44" s="49"/>
      <c r="G44" s="20">
        <f>SUM(G8:G43)</f>
        <v>0</v>
      </c>
    </row>
    <row r="45" spans="1:7" x14ac:dyDescent="0.25">
      <c r="A45" s="13"/>
      <c r="B45" s="13"/>
      <c r="C45" s="14" t="s">
        <v>88</v>
      </c>
      <c r="D45" s="15"/>
      <c r="E45" s="16"/>
      <c r="F45" s="16"/>
      <c r="G45" s="16"/>
    </row>
    <row r="46" spans="1:7" ht="38.25" x14ac:dyDescent="0.25">
      <c r="A46" s="17">
        <v>37</v>
      </c>
      <c r="B46" s="17" t="s">
        <v>43</v>
      </c>
      <c r="C46" s="18" t="s">
        <v>89</v>
      </c>
      <c r="D46" s="19" t="s">
        <v>48</v>
      </c>
      <c r="E46" s="19">
        <v>6</v>
      </c>
      <c r="F46" s="19">
        <v>0</v>
      </c>
      <c r="G46" s="19">
        <f>E46*F46</f>
        <v>0</v>
      </c>
    </row>
    <row r="47" spans="1:7" ht="63.75" x14ac:dyDescent="0.25">
      <c r="A47" s="17">
        <f>A46+1</f>
        <v>38</v>
      </c>
      <c r="B47" s="17" t="s">
        <v>43</v>
      </c>
      <c r="C47" s="18" t="s">
        <v>90</v>
      </c>
      <c r="D47" s="19" t="s">
        <v>48</v>
      </c>
      <c r="E47" s="19">
        <v>25</v>
      </c>
      <c r="F47" s="19">
        <v>0</v>
      </c>
      <c r="G47" s="19">
        <f t="shared" ref="G47:G60" si="2">E47*F47</f>
        <v>0</v>
      </c>
    </row>
    <row r="48" spans="1:7" ht="51" x14ac:dyDescent="0.25">
      <c r="A48" s="17">
        <f t="shared" ref="A48:A60" si="3">A47+1</f>
        <v>39</v>
      </c>
      <c r="B48" s="17" t="s">
        <v>43</v>
      </c>
      <c r="C48" s="18" t="s">
        <v>91</v>
      </c>
      <c r="D48" s="19" t="s">
        <v>48</v>
      </c>
      <c r="E48" s="19">
        <v>250</v>
      </c>
      <c r="F48" s="19">
        <v>0</v>
      </c>
      <c r="G48" s="19">
        <f t="shared" si="2"/>
        <v>0</v>
      </c>
    </row>
    <row r="49" spans="1:7" ht="25.5" x14ac:dyDescent="0.25">
      <c r="A49" s="17">
        <f t="shared" si="3"/>
        <v>40</v>
      </c>
      <c r="B49" s="17" t="s">
        <v>43</v>
      </c>
      <c r="C49" s="18" t="s">
        <v>92</v>
      </c>
      <c r="D49" s="19" t="s">
        <v>60</v>
      </c>
      <c r="E49" s="19">
        <v>25</v>
      </c>
      <c r="F49" s="19">
        <v>0</v>
      </c>
      <c r="G49" s="19">
        <f t="shared" si="2"/>
        <v>0</v>
      </c>
    </row>
    <row r="50" spans="1:7" ht="25.5" x14ac:dyDescent="0.25">
      <c r="A50" s="17">
        <f t="shared" si="3"/>
        <v>41</v>
      </c>
      <c r="B50" s="17" t="s">
        <v>43</v>
      </c>
      <c r="C50" s="18" t="s">
        <v>93</v>
      </c>
      <c r="D50" s="19" t="s">
        <v>73</v>
      </c>
      <c r="E50" s="19">
        <v>1</v>
      </c>
      <c r="F50" s="19">
        <v>0</v>
      </c>
      <c r="G50" s="19">
        <f t="shared" si="2"/>
        <v>0</v>
      </c>
    </row>
    <row r="51" spans="1:7" ht="25.5" x14ac:dyDescent="0.25">
      <c r="A51" s="17">
        <f t="shared" si="3"/>
        <v>42</v>
      </c>
      <c r="B51" s="17" t="s">
        <v>43</v>
      </c>
      <c r="C51" s="18" t="s">
        <v>94</v>
      </c>
      <c r="D51" s="19" t="s">
        <v>76</v>
      </c>
      <c r="E51" s="19">
        <v>1</v>
      </c>
      <c r="F51" s="19">
        <v>0</v>
      </c>
      <c r="G51" s="19">
        <f t="shared" si="2"/>
        <v>0</v>
      </c>
    </row>
    <row r="52" spans="1:7" ht="25.5" x14ac:dyDescent="0.25">
      <c r="A52" s="17">
        <f t="shared" si="3"/>
        <v>43</v>
      </c>
      <c r="B52" s="17" t="s">
        <v>43</v>
      </c>
      <c r="C52" s="18" t="s">
        <v>95</v>
      </c>
      <c r="D52" s="19" t="s">
        <v>76</v>
      </c>
      <c r="E52" s="19">
        <v>1</v>
      </c>
      <c r="F52" s="19">
        <v>0</v>
      </c>
      <c r="G52" s="19">
        <f t="shared" si="2"/>
        <v>0</v>
      </c>
    </row>
    <row r="53" spans="1:7" ht="25.5" x14ac:dyDescent="0.25">
      <c r="A53" s="17">
        <f t="shared" si="3"/>
        <v>44</v>
      </c>
      <c r="B53" s="17" t="s">
        <v>43</v>
      </c>
      <c r="C53" s="18" t="s">
        <v>96</v>
      </c>
      <c r="D53" s="19" t="s">
        <v>76</v>
      </c>
      <c r="E53" s="19">
        <v>1</v>
      </c>
      <c r="F53" s="19">
        <v>0</v>
      </c>
      <c r="G53" s="19">
        <f t="shared" si="2"/>
        <v>0</v>
      </c>
    </row>
    <row r="54" spans="1:7" ht="25.5" x14ac:dyDescent="0.25">
      <c r="A54" s="17">
        <f t="shared" si="3"/>
        <v>45</v>
      </c>
      <c r="B54" s="17" t="s">
        <v>43</v>
      </c>
      <c r="C54" s="18" t="s">
        <v>97</v>
      </c>
      <c r="D54" s="19" t="s">
        <v>76</v>
      </c>
      <c r="E54" s="19">
        <v>1</v>
      </c>
      <c r="F54" s="19">
        <v>0</v>
      </c>
      <c r="G54" s="19">
        <f t="shared" si="2"/>
        <v>0</v>
      </c>
    </row>
    <row r="55" spans="1:7" ht="38.25" x14ac:dyDescent="0.25">
      <c r="A55" s="17">
        <f t="shared" si="3"/>
        <v>46</v>
      </c>
      <c r="B55" s="17" t="s">
        <v>43</v>
      </c>
      <c r="C55" s="18" t="s">
        <v>98</v>
      </c>
      <c r="D55" s="19" t="s">
        <v>60</v>
      </c>
      <c r="E55" s="19">
        <v>2</v>
      </c>
      <c r="F55" s="19">
        <v>0</v>
      </c>
      <c r="G55" s="19">
        <f t="shared" si="2"/>
        <v>0</v>
      </c>
    </row>
    <row r="56" spans="1:7" ht="25.5" x14ac:dyDescent="0.25">
      <c r="A56" s="17">
        <f t="shared" si="3"/>
        <v>47</v>
      </c>
      <c r="B56" s="17" t="s">
        <v>43</v>
      </c>
      <c r="C56" s="18" t="s">
        <v>99</v>
      </c>
      <c r="D56" s="19" t="s">
        <v>76</v>
      </c>
      <c r="E56" s="19">
        <v>1</v>
      </c>
      <c r="F56" s="19">
        <v>0</v>
      </c>
      <c r="G56" s="19">
        <f t="shared" si="2"/>
        <v>0</v>
      </c>
    </row>
    <row r="57" spans="1:7" ht="25.5" x14ac:dyDescent="0.25">
      <c r="A57" s="17">
        <f t="shared" si="3"/>
        <v>48</v>
      </c>
      <c r="B57" s="17" t="s">
        <v>43</v>
      </c>
      <c r="C57" s="18" t="s">
        <v>100</v>
      </c>
      <c r="D57" s="19" t="s">
        <v>73</v>
      </c>
      <c r="E57" s="19">
        <v>1</v>
      </c>
      <c r="F57" s="19">
        <v>0</v>
      </c>
      <c r="G57" s="19">
        <f t="shared" si="2"/>
        <v>0</v>
      </c>
    </row>
    <row r="58" spans="1:7" ht="25.5" x14ac:dyDescent="0.25">
      <c r="A58" s="17">
        <f t="shared" si="3"/>
        <v>49</v>
      </c>
      <c r="B58" s="17" t="s">
        <v>43</v>
      </c>
      <c r="C58" s="18" t="s">
        <v>101</v>
      </c>
      <c r="D58" s="19" t="s">
        <v>50</v>
      </c>
      <c r="E58" s="19">
        <v>11</v>
      </c>
      <c r="F58" s="19">
        <v>0</v>
      </c>
      <c r="G58" s="19">
        <f t="shared" si="2"/>
        <v>0</v>
      </c>
    </row>
    <row r="59" spans="1:7" ht="38.25" x14ac:dyDescent="0.25">
      <c r="A59" s="17">
        <f t="shared" si="3"/>
        <v>50</v>
      </c>
      <c r="B59" s="17" t="s">
        <v>43</v>
      </c>
      <c r="C59" s="18" t="s">
        <v>102</v>
      </c>
      <c r="D59" s="19" t="s">
        <v>50</v>
      </c>
      <c r="E59" s="19">
        <v>1</v>
      </c>
      <c r="F59" s="19">
        <v>0</v>
      </c>
      <c r="G59" s="19">
        <f t="shared" si="2"/>
        <v>0</v>
      </c>
    </row>
    <row r="60" spans="1:7" ht="25.5" x14ac:dyDescent="0.25">
      <c r="A60" s="17">
        <f t="shared" si="3"/>
        <v>51</v>
      </c>
      <c r="B60" s="17" t="s">
        <v>43</v>
      </c>
      <c r="C60" s="18" t="s">
        <v>103</v>
      </c>
      <c r="D60" s="19" t="s">
        <v>60</v>
      </c>
      <c r="E60" s="19">
        <v>33</v>
      </c>
      <c r="F60" s="19">
        <v>0</v>
      </c>
      <c r="G60" s="19">
        <f t="shared" si="2"/>
        <v>0</v>
      </c>
    </row>
    <row r="61" spans="1:7" x14ac:dyDescent="0.25">
      <c r="A61" s="39" t="s">
        <v>104</v>
      </c>
      <c r="B61" s="48"/>
      <c r="C61" s="48"/>
      <c r="D61" s="48"/>
      <c r="E61" s="48"/>
      <c r="F61" s="49"/>
      <c r="G61" s="20">
        <f>SUM(G46:G60)</f>
        <v>0</v>
      </c>
    </row>
  </sheetData>
  <mergeCells count="5">
    <mergeCell ref="A2:G2"/>
    <mergeCell ref="A3:G3"/>
    <mergeCell ref="A4:G4"/>
    <mergeCell ref="A44:F44"/>
    <mergeCell ref="A61:F6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7"/>
  <sheetViews>
    <sheetView workbookViewId="0">
      <selection activeCell="F8" sqref="F8"/>
    </sheetView>
  </sheetViews>
  <sheetFormatPr defaultRowHeight="15" x14ac:dyDescent="0.25"/>
  <cols>
    <col min="1" max="1" width="4.7109375" customWidth="1"/>
    <col min="3" max="3" width="37" customWidth="1"/>
    <col min="5" max="6" width="9.28515625" bestFit="1" customWidth="1"/>
    <col min="7" max="7" width="9.85546875" bestFit="1" customWidth="1"/>
  </cols>
  <sheetData>
    <row r="2" spans="1:7" ht="15.75" x14ac:dyDescent="0.25">
      <c r="A2" s="42" t="s">
        <v>27</v>
      </c>
      <c r="B2" s="42"/>
      <c r="C2" s="42"/>
      <c r="D2" s="42"/>
      <c r="E2" s="42"/>
      <c r="F2" s="42"/>
      <c r="G2" s="42"/>
    </row>
    <row r="3" spans="1:7" x14ac:dyDescent="0.25">
      <c r="A3" s="42" t="s">
        <v>128</v>
      </c>
      <c r="B3" s="43"/>
      <c r="C3" s="43"/>
      <c r="D3" s="43"/>
      <c r="E3" s="43"/>
      <c r="F3" s="43"/>
      <c r="G3" s="43"/>
    </row>
    <row r="5" spans="1:7" x14ac:dyDescent="0.25">
      <c r="A5" s="9" t="s">
        <v>29</v>
      </c>
      <c r="B5" s="9" t="s">
        <v>30</v>
      </c>
      <c r="C5" s="9" t="s">
        <v>31</v>
      </c>
      <c r="D5" s="9" t="s">
        <v>32</v>
      </c>
      <c r="E5" s="9" t="s">
        <v>33</v>
      </c>
      <c r="F5" s="9" t="s">
        <v>34</v>
      </c>
      <c r="G5" s="9" t="s">
        <v>1</v>
      </c>
    </row>
    <row r="6" spans="1:7" x14ac:dyDescent="0.25">
      <c r="A6" s="11" t="s">
        <v>35</v>
      </c>
      <c r="B6" s="11" t="s">
        <v>36</v>
      </c>
      <c r="C6" s="11" t="s">
        <v>37</v>
      </c>
      <c r="D6" s="11" t="s">
        <v>38</v>
      </c>
      <c r="E6" s="11" t="s">
        <v>39</v>
      </c>
      <c r="F6" s="11" t="s">
        <v>40</v>
      </c>
      <c r="G6" s="11" t="s">
        <v>41</v>
      </c>
    </row>
    <row r="7" spans="1:7" x14ac:dyDescent="0.25">
      <c r="A7" s="21"/>
      <c r="B7" s="21"/>
      <c r="C7" s="14" t="s">
        <v>105</v>
      </c>
      <c r="D7" s="21"/>
      <c r="E7" s="13"/>
      <c r="F7" s="13"/>
      <c r="G7" s="13"/>
    </row>
    <row r="8" spans="1:7" ht="63.75" x14ac:dyDescent="0.25">
      <c r="A8" s="17" t="s">
        <v>35</v>
      </c>
      <c r="B8" s="17" t="s">
        <v>106</v>
      </c>
      <c r="C8" s="18" t="s">
        <v>107</v>
      </c>
      <c r="D8" s="19" t="s">
        <v>108</v>
      </c>
      <c r="E8" s="19">
        <v>383.98</v>
      </c>
      <c r="F8" s="19">
        <v>0</v>
      </c>
      <c r="G8" s="19">
        <f>E8*F8</f>
        <v>0</v>
      </c>
    </row>
    <row r="9" spans="1:7" ht="25.5" x14ac:dyDescent="0.25">
      <c r="A9" s="17">
        <f>A8+1</f>
        <v>2</v>
      </c>
      <c r="B9" s="17" t="s">
        <v>106</v>
      </c>
      <c r="C9" s="18" t="s">
        <v>109</v>
      </c>
      <c r="D9" s="19" t="s">
        <v>108</v>
      </c>
      <c r="E9" s="19">
        <v>74.22</v>
      </c>
      <c r="F9" s="19">
        <v>0</v>
      </c>
      <c r="G9" s="19">
        <f t="shared" ref="G9:G15" si="0">E9*F9</f>
        <v>0</v>
      </c>
    </row>
    <row r="10" spans="1:7" ht="25.5" x14ac:dyDescent="0.25">
      <c r="A10" s="17">
        <f t="shared" ref="A10:A15" si="1">A9+1</f>
        <v>3</v>
      </c>
      <c r="B10" s="17" t="s">
        <v>106</v>
      </c>
      <c r="C10" s="18" t="s">
        <v>110</v>
      </c>
      <c r="D10" s="19" t="s">
        <v>48</v>
      </c>
      <c r="E10" s="19">
        <v>48.7</v>
      </c>
      <c r="F10" s="19">
        <v>0</v>
      </c>
      <c r="G10" s="19">
        <f t="shared" si="0"/>
        <v>0</v>
      </c>
    </row>
    <row r="11" spans="1:7" ht="25.5" x14ac:dyDescent="0.25">
      <c r="A11" s="17">
        <f t="shared" si="1"/>
        <v>4</v>
      </c>
      <c r="B11" s="17" t="s">
        <v>106</v>
      </c>
      <c r="C11" s="18" t="s">
        <v>111</v>
      </c>
      <c r="D11" s="19" t="s">
        <v>48</v>
      </c>
      <c r="E11" s="19">
        <v>80.3</v>
      </c>
      <c r="F11" s="19">
        <v>0</v>
      </c>
      <c r="G11" s="19">
        <f t="shared" si="0"/>
        <v>0</v>
      </c>
    </row>
    <row r="12" spans="1:7" ht="25.5" x14ac:dyDescent="0.25">
      <c r="A12" s="17">
        <f t="shared" si="1"/>
        <v>5</v>
      </c>
      <c r="B12" s="17" t="s">
        <v>106</v>
      </c>
      <c r="C12" s="18" t="s">
        <v>112</v>
      </c>
      <c r="D12" s="19"/>
      <c r="E12" s="19">
        <v>94.8</v>
      </c>
      <c r="F12" s="19">
        <v>0</v>
      </c>
      <c r="G12" s="19">
        <f t="shared" si="0"/>
        <v>0</v>
      </c>
    </row>
    <row r="13" spans="1:7" ht="38.25" x14ac:dyDescent="0.25">
      <c r="A13" s="17">
        <f t="shared" si="1"/>
        <v>6</v>
      </c>
      <c r="B13" s="17" t="s">
        <v>106</v>
      </c>
      <c r="C13" s="18" t="s">
        <v>113</v>
      </c>
      <c r="D13" s="19" t="s">
        <v>76</v>
      </c>
      <c r="E13" s="19">
        <v>2</v>
      </c>
      <c r="F13" s="19">
        <v>0</v>
      </c>
      <c r="G13" s="19">
        <f t="shared" si="0"/>
        <v>0</v>
      </c>
    </row>
    <row r="14" spans="1:7" ht="38.25" x14ac:dyDescent="0.25">
      <c r="A14" s="17">
        <f t="shared" si="1"/>
        <v>7</v>
      </c>
      <c r="B14" s="17" t="s">
        <v>106</v>
      </c>
      <c r="C14" s="18" t="s">
        <v>114</v>
      </c>
      <c r="D14" s="19" t="s">
        <v>76</v>
      </c>
      <c r="E14" s="19">
        <v>12</v>
      </c>
      <c r="F14" s="19">
        <v>0</v>
      </c>
      <c r="G14" s="19">
        <f t="shared" si="0"/>
        <v>0</v>
      </c>
    </row>
    <row r="15" spans="1:7" ht="25.5" x14ac:dyDescent="0.25">
      <c r="A15" s="17">
        <f t="shared" si="1"/>
        <v>8</v>
      </c>
      <c r="B15" s="17" t="s">
        <v>106</v>
      </c>
      <c r="C15" s="18" t="s">
        <v>115</v>
      </c>
      <c r="D15" s="19" t="s">
        <v>76</v>
      </c>
      <c r="E15" s="19">
        <v>5</v>
      </c>
      <c r="F15" s="19">
        <v>0</v>
      </c>
      <c r="G15" s="19">
        <f t="shared" si="0"/>
        <v>0</v>
      </c>
    </row>
    <row r="16" spans="1:7" x14ac:dyDescent="0.25">
      <c r="A16" s="50" t="s">
        <v>116</v>
      </c>
      <c r="B16" s="51"/>
      <c r="C16" s="51"/>
      <c r="D16" s="51"/>
      <c r="E16" s="51"/>
      <c r="F16" s="52"/>
      <c r="G16" s="22">
        <f>SUM(G8:G15)</f>
        <v>0</v>
      </c>
    </row>
    <row r="17" spans="1:7" x14ac:dyDescent="0.25">
      <c r="A17" s="13"/>
      <c r="B17" s="13"/>
      <c r="C17" s="14" t="s">
        <v>117</v>
      </c>
      <c r="D17" s="21"/>
      <c r="E17" s="13"/>
      <c r="F17" s="13"/>
      <c r="G17" s="13"/>
    </row>
    <row r="18" spans="1:7" ht="25.5" x14ac:dyDescent="0.25">
      <c r="A18" s="13"/>
      <c r="B18" s="13"/>
      <c r="C18" s="14" t="s">
        <v>118</v>
      </c>
      <c r="D18" s="21"/>
      <c r="E18" s="13"/>
      <c r="F18" s="13"/>
      <c r="G18" s="13"/>
    </row>
    <row r="19" spans="1:7" ht="63.75" x14ac:dyDescent="0.25">
      <c r="A19" s="17" t="s">
        <v>119</v>
      </c>
      <c r="B19" s="17" t="s">
        <v>106</v>
      </c>
      <c r="C19" s="18" t="s">
        <v>107</v>
      </c>
      <c r="D19" s="19" t="s">
        <v>108</v>
      </c>
      <c r="E19" s="19">
        <v>124.32</v>
      </c>
      <c r="F19" s="19">
        <v>0</v>
      </c>
      <c r="G19" s="19">
        <f>E19*F19</f>
        <v>0</v>
      </c>
    </row>
    <row r="20" spans="1:7" ht="38.25" x14ac:dyDescent="0.25">
      <c r="A20" s="17">
        <f>A19+1</f>
        <v>10</v>
      </c>
      <c r="B20" s="17" t="s">
        <v>106</v>
      </c>
      <c r="C20" s="18" t="s">
        <v>120</v>
      </c>
      <c r="D20" s="19" t="s">
        <v>48</v>
      </c>
      <c r="E20" s="19">
        <v>84</v>
      </c>
      <c r="F20" s="19">
        <v>0</v>
      </c>
      <c r="G20" s="19">
        <f t="shared" ref="G20:G21" si="2">E20*F20</f>
        <v>0</v>
      </c>
    </row>
    <row r="21" spans="1:7" ht="63.75" x14ac:dyDescent="0.25">
      <c r="A21" s="17">
        <f>A20+1</f>
        <v>11</v>
      </c>
      <c r="B21" s="17" t="s">
        <v>106</v>
      </c>
      <c r="C21" s="18" t="s">
        <v>121</v>
      </c>
      <c r="D21" s="19" t="s">
        <v>48</v>
      </c>
      <c r="E21" s="19">
        <v>84</v>
      </c>
      <c r="F21" s="19">
        <v>0</v>
      </c>
      <c r="G21" s="19">
        <f t="shared" si="2"/>
        <v>0</v>
      </c>
    </row>
    <row r="22" spans="1:7" x14ac:dyDescent="0.25">
      <c r="A22" s="50" t="s">
        <v>122</v>
      </c>
      <c r="B22" s="51"/>
      <c r="C22" s="51"/>
      <c r="D22" s="51"/>
      <c r="E22" s="51"/>
      <c r="F22" s="52"/>
      <c r="G22" s="23">
        <f>SUM(G19:G21)</f>
        <v>0</v>
      </c>
    </row>
    <row r="23" spans="1:7" ht="25.5" x14ac:dyDescent="0.25">
      <c r="A23" s="13"/>
      <c r="B23" s="13"/>
      <c r="C23" s="14" t="s">
        <v>123</v>
      </c>
      <c r="D23" s="21"/>
      <c r="E23" s="13"/>
      <c r="F23" s="13"/>
      <c r="G23" s="13"/>
    </row>
    <row r="24" spans="1:7" ht="63.75" x14ac:dyDescent="0.25">
      <c r="A24" s="17" t="s">
        <v>124</v>
      </c>
      <c r="B24" s="17" t="s">
        <v>106</v>
      </c>
      <c r="C24" s="18" t="s">
        <v>107</v>
      </c>
      <c r="D24" s="19" t="s">
        <v>108</v>
      </c>
      <c r="E24" s="19">
        <v>126.54</v>
      </c>
      <c r="F24" s="19">
        <v>0</v>
      </c>
      <c r="G24" s="19">
        <f>E24*F24</f>
        <v>0</v>
      </c>
    </row>
    <row r="25" spans="1:7" ht="38.25" x14ac:dyDescent="0.25">
      <c r="A25" s="17">
        <f>A24+1</f>
        <v>13</v>
      </c>
      <c r="B25" s="17" t="s">
        <v>106</v>
      </c>
      <c r="C25" s="18" t="s">
        <v>125</v>
      </c>
      <c r="D25" s="19" t="s">
        <v>48</v>
      </c>
      <c r="E25" s="19">
        <v>74</v>
      </c>
      <c r="F25" s="19">
        <v>0</v>
      </c>
      <c r="G25" s="19">
        <f t="shared" ref="G25:G26" si="3">E25*F25</f>
        <v>0</v>
      </c>
    </row>
    <row r="26" spans="1:7" ht="51" x14ac:dyDescent="0.25">
      <c r="A26" s="17">
        <f>A25+1</f>
        <v>14</v>
      </c>
      <c r="B26" s="17" t="s">
        <v>106</v>
      </c>
      <c r="C26" s="18" t="s">
        <v>126</v>
      </c>
      <c r="D26" s="19" t="s">
        <v>48</v>
      </c>
      <c r="E26" s="19">
        <v>10</v>
      </c>
      <c r="F26" s="19">
        <v>0</v>
      </c>
      <c r="G26" s="19">
        <f t="shared" si="3"/>
        <v>0</v>
      </c>
    </row>
    <row r="27" spans="1:7" x14ac:dyDescent="0.25">
      <c r="A27" s="50" t="s">
        <v>127</v>
      </c>
      <c r="B27" s="51"/>
      <c r="C27" s="51"/>
      <c r="D27" s="51"/>
      <c r="E27" s="51"/>
      <c r="F27" s="52"/>
      <c r="G27" s="23">
        <f>SUM(G24:G26)</f>
        <v>0</v>
      </c>
    </row>
  </sheetData>
  <mergeCells count="5">
    <mergeCell ref="A2:G2"/>
    <mergeCell ref="A3:G3"/>
    <mergeCell ref="A16:F16"/>
    <mergeCell ref="A22:F22"/>
    <mergeCell ref="A27:F2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4</vt:i4>
      </vt:variant>
    </vt:vector>
  </HeadingPairs>
  <TitlesOfParts>
    <vt:vector size="4" baseType="lpstr">
      <vt:lpstr>zzk</vt:lpstr>
      <vt:lpstr>Roboty bud - dr</vt:lpstr>
      <vt:lpstr>Roboty elektryczne</vt:lpstr>
      <vt:lpstr>Roboty sanitarne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Janusz Zawadzki</dc:creator>
  <cp:lastModifiedBy>Joanna Gugnowska</cp:lastModifiedBy>
  <cp:lastPrinted>2026-02-02T06:50:03Z</cp:lastPrinted>
  <dcterms:created xsi:type="dcterms:W3CDTF">2026-01-30T08:07:01Z</dcterms:created>
  <dcterms:modified xsi:type="dcterms:W3CDTF">2026-02-17T07:25:32Z</dcterms:modified>
</cp:coreProperties>
</file>