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.wilczewska\Desktop\postępowanie na usługi sprzątania II. 2026\"/>
    </mc:Choice>
  </mc:AlternateContent>
  <xr:revisionPtr revIDLastSave="0" documentId="13_ncr:1_{580ABF53-DF46-4E10-98C6-1C5AA860A795}" xr6:coauthVersionLast="36" xr6:coauthVersionMax="36" xr10:uidLastSave="{00000000-0000-0000-0000-000000000000}"/>
  <bookViews>
    <workbookView xWindow="0" yWindow="0" windowWidth="28800" windowHeight="11505" activeTab="1" xr2:uid="{9A5F303B-B6E1-4852-BF1F-E0BB0BAD0F1D}"/>
  </bookViews>
  <sheets>
    <sheet name="Załącznik nr 1 do OPZ" sheetId="1" r:id="rId1"/>
    <sheet name="czestotliwosc 1 2" sheetId="4" r:id="rId2"/>
    <sheet name="Arkusz1" sheetId="3" state="hidden" r:id="rId3"/>
  </sheets>
  <definedNames>
    <definedName name="_xlnm._FilterDatabase" localSheetId="1" hidden="1">'czestotliwosc 1 2'!$A$3:$H$28</definedName>
    <definedName name="_xlnm._FilterDatabase" localSheetId="0" hidden="1">'Załącznik nr 1 do OPZ'!$A$4:$L$162</definedName>
    <definedName name="_xlnm.Print_Area" localSheetId="0">'Załącznik nr 1 do OPZ'!$A$1:$L$185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" i="1" l="1"/>
  <c r="M3" i="1"/>
  <c r="D99" i="1" l="1"/>
  <c r="C173" i="1" l="1"/>
  <c r="C185" i="1"/>
  <c r="D40" i="3" l="1"/>
  <c r="D37" i="3"/>
  <c r="D34" i="3"/>
  <c r="C161" i="1" l="1"/>
  <c r="D121" i="1"/>
  <c r="C120" i="1"/>
  <c r="D60" i="1"/>
  <c r="D79" i="1" l="1"/>
  <c r="D74" i="1" l="1"/>
  <c r="M2" i="1" s="1"/>
  <c r="N3" i="1" s="1"/>
</calcChain>
</file>

<file path=xl/sharedStrings.xml><?xml version="1.0" encoding="utf-8"?>
<sst xmlns="http://schemas.openxmlformats.org/spreadsheetml/2006/main" count="734" uniqueCount="323">
  <si>
    <t>lp.</t>
  </si>
  <si>
    <t xml:space="preserve">Nazwa pomieszczenia </t>
  </si>
  <si>
    <t>Wykaz pomieszczeń do sprzątania w zakresie wskazanym w OPZ</t>
  </si>
  <si>
    <t>Rodzaj posadzki</t>
  </si>
  <si>
    <t>Piwnica część dobudowana</t>
  </si>
  <si>
    <t>-01.K1</t>
  </si>
  <si>
    <t>-01.K2</t>
  </si>
  <si>
    <t>-01.K3</t>
  </si>
  <si>
    <t>-01.01</t>
  </si>
  <si>
    <t>-01.02</t>
  </si>
  <si>
    <t>-01.03</t>
  </si>
  <si>
    <t>-01.04</t>
  </si>
  <si>
    <t>-01.13</t>
  </si>
  <si>
    <t>-01.17</t>
  </si>
  <si>
    <t>-01.18</t>
  </si>
  <si>
    <t>Umywalnia/Prysznice</t>
  </si>
  <si>
    <t>-01.20</t>
  </si>
  <si>
    <t xml:space="preserve">Szatnia </t>
  </si>
  <si>
    <t>-01.21</t>
  </si>
  <si>
    <t>Pomieszczenie socjalne</t>
  </si>
  <si>
    <t>-01.22</t>
  </si>
  <si>
    <t>-01.23</t>
  </si>
  <si>
    <t>-01.24/-01.24a</t>
  </si>
  <si>
    <t xml:space="preserve">Pracownia konserwatorska </t>
  </si>
  <si>
    <t>-01.25/-01.25a</t>
  </si>
  <si>
    <t>Parter część dobudowana</t>
  </si>
  <si>
    <t>01.K1</t>
  </si>
  <si>
    <t>01.K2</t>
  </si>
  <si>
    <t>01.K3</t>
  </si>
  <si>
    <t>01.01</t>
  </si>
  <si>
    <t>01.02</t>
  </si>
  <si>
    <t>01.03</t>
  </si>
  <si>
    <t>01.04</t>
  </si>
  <si>
    <t>Komunikacja za salą audio</t>
  </si>
  <si>
    <t>Komunikacja - biura administracji</t>
  </si>
  <si>
    <t>Hol główny z wiatrołapem</t>
  </si>
  <si>
    <t>Kasy</t>
  </si>
  <si>
    <t>01.06</t>
  </si>
  <si>
    <t>01.07</t>
  </si>
  <si>
    <t>01.08</t>
  </si>
  <si>
    <t>WC Męskie</t>
  </si>
  <si>
    <t>01.09</t>
  </si>
  <si>
    <t>WC Damskie</t>
  </si>
  <si>
    <t>01.10</t>
  </si>
  <si>
    <t>01.11</t>
  </si>
  <si>
    <t>01.12</t>
  </si>
  <si>
    <t>01.13</t>
  </si>
  <si>
    <t>01.15</t>
  </si>
  <si>
    <t>01.16</t>
  </si>
  <si>
    <t>Administracja - Biuro</t>
  </si>
  <si>
    <t>01.17</t>
  </si>
  <si>
    <t>01.18</t>
  </si>
  <si>
    <t>01.19</t>
  </si>
  <si>
    <t>Pom. Konferencyjne</t>
  </si>
  <si>
    <t>01.20</t>
  </si>
  <si>
    <t>01.21</t>
  </si>
  <si>
    <t>Sala audiowizualna</t>
  </si>
  <si>
    <t>01.22</t>
  </si>
  <si>
    <t>01.24</t>
  </si>
  <si>
    <t>01.25/01.26</t>
  </si>
  <si>
    <t>01.27</t>
  </si>
  <si>
    <t>01.28</t>
  </si>
  <si>
    <t>01.29</t>
  </si>
  <si>
    <t>02.K1</t>
  </si>
  <si>
    <t xml:space="preserve">WC męskie </t>
  </si>
  <si>
    <t>02.09</t>
  </si>
  <si>
    <t>WC damskie</t>
  </si>
  <si>
    <t>02.10</t>
  </si>
  <si>
    <t>WC niepełnosprawnych</t>
  </si>
  <si>
    <t>02.11</t>
  </si>
  <si>
    <t>01.47</t>
  </si>
  <si>
    <t>02.01</t>
  </si>
  <si>
    <t xml:space="preserve">terakota </t>
  </si>
  <si>
    <t>beton</t>
  </si>
  <si>
    <t>płyty granitowe</t>
  </si>
  <si>
    <t>terakota</t>
  </si>
  <si>
    <t xml:space="preserve">wykładzina </t>
  </si>
  <si>
    <t>wykładzina /terakota</t>
  </si>
  <si>
    <t>Pietro część starego magazynu</t>
  </si>
  <si>
    <t>Łączny metraż tabeli nr 2:</t>
  </si>
  <si>
    <t>TABELA NR 1</t>
  </si>
  <si>
    <t>TABELA NR 2</t>
  </si>
  <si>
    <t>TABELA NR 3</t>
  </si>
  <si>
    <t>Częstotliwość sprzątania w m-cu</t>
  </si>
  <si>
    <t>Nr pom</t>
  </si>
  <si>
    <r>
      <t>Powierzchnia [m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b/>
        <sz val="11"/>
        <color theme="1"/>
        <rFont val="Calibri"/>
        <family val="2"/>
        <charset val="238"/>
        <scheme val="minor"/>
      </rPr>
      <t>]*</t>
    </r>
  </si>
  <si>
    <t xml:space="preserve">Pomieszczenie biurowe </t>
  </si>
  <si>
    <t>WC Damski</t>
  </si>
  <si>
    <t>WC Męski</t>
  </si>
  <si>
    <t>jednostonne</t>
  </si>
  <si>
    <t>dwustronne</t>
  </si>
  <si>
    <t>2 razy w roku</t>
  </si>
  <si>
    <t>Rodzaj</t>
  </si>
  <si>
    <t>Uwagi</t>
  </si>
  <si>
    <t>Przeszklenie klatki K4 piętro (lewo /prawo)</t>
  </si>
  <si>
    <t>zew. alpinistycznie</t>
  </si>
  <si>
    <t>Brama napowietrzenia parter</t>
  </si>
  <si>
    <t>Okno foyer hol 1.47 parter</t>
  </si>
  <si>
    <t>Okno pom. edukacji 1.49; 1.50; 1.51; 1.52; 1.53 parter</t>
  </si>
  <si>
    <t>Okno w bibilotece 2.04 piętro</t>
  </si>
  <si>
    <t>Okna w częsci piwnicznej pracownia konserwatorska -1.25/-1.25a (nieotwierane)</t>
  </si>
  <si>
    <t>drabina wewnątrz</t>
  </si>
  <si>
    <t>Okna starego magazynu parter ilość: 15 szt. (5,1x1,0)</t>
  </si>
  <si>
    <t>ew. drabina</t>
  </si>
  <si>
    <t>Okna starego magazynu piętro ilość: 13 szt. (5,1x1,0) + parapet środkowy pomiedzy oknami dł. 203 m; szer. 0,15 m</t>
  </si>
  <si>
    <t xml:space="preserve">Łącznie powierzchnia okien zewnętrznych </t>
  </si>
  <si>
    <t>W podanej powierzchni ujęto również wymiar ram i framug okien i drzwi. Zamawiający informuje, że powierzchnię dwustronną należy przemnożyć przez dwa (wewnętrznie i zewnętrznie ) aby prawidłowo wyliczyć koszt usługi mycia okien. Za źle wyliczony koszt umycia okna dwustronnego Wykonawcy nie przysługuje dodatkowe wynagrodzenie. Wszystkie drzwi wejściowe do obiektu zaliczone są do przeszkleń wewnętrznych.</t>
  </si>
  <si>
    <t>jednostronnie</t>
  </si>
  <si>
    <t>Świetliki na dachu + klapy dymowe</t>
  </si>
  <si>
    <t>- w tym powierzchnia do mycia alpinistycznego</t>
  </si>
  <si>
    <t xml:space="preserve">wiatrołap przy wejściu głównym nr 1 </t>
  </si>
  <si>
    <t xml:space="preserve">Dach na wejściem głównym </t>
  </si>
  <si>
    <t>Wejście główne do restauracji</t>
  </si>
  <si>
    <t>Przeszklenie boczne w restauacji na klatkę K1</t>
  </si>
  <si>
    <t>wejście z K1 na foyer wystawy czasowej parter</t>
  </si>
  <si>
    <t>Przeszklenia pom. 1.24; 1.25/1.26; 1.27</t>
  </si>
  <si>
    <t>Przeszklenie szybu windy parter</t>
  </si>
  <si>
    <t>Wejście na wystawe stałą i przejście na K4 (parter)</t>
  </si>
  <si>
    <t>Wyjście z wystawy stałej i przejście na K4 (piętro)</t>
  </si>
  <si>
    <t xml:space="preserve">Wyjście/ wejście do budynku nr 7 do K1 z patio </t>
  </si>
  <si>
    <t xml:space="preserve">Wyjście /wejście główne do budynku nr 1 </t>
  </si>
  <si>
    <t>Przeszklenie szybu windy pietro</t>
  </si>
  <si>
    <t>alpinistycznie</t>
  </si>
  <si>
    <t>wejście na klatkę K1 piętro</t>
  </si>
  <si>
    <t>Wyjście /wejście z Sali Katyńskiej (piwnica)</t>
  </si>
  <si>
    <t>Wyjście /wejście nr 4 do budynku przy rozdzielni (piwnica)</t>
  </si>
  <si>
    <t xml:space="preserve">Przeszklenia zewnętrzne </t>
  </si>
  <si>
    <t xml:space="preserve">Przeszklenia wewnętrzne </t>
  </si>
  <si>
    <t>Przeszklenie Sali audiowizualnej 30 szt. prostokątów (wym 1,25 x 0,7 m) w 3 rzędach po 10 szt. do wysokości 2,10 m w tym dwie pary drzwi</t>
  </si>
  <si>
    <t xml:space="preserve">Przeszklenie Sali audiowizualnej 40 szt. prostokątów (wym 1,25 x 0,7 m) w 4 rzędach po 10 szt. znajdujących się na wysokości od 2,10 m do 5,0 m </t>
  </si>
  <si>
    <t xml:space="preserve">   dwustronne</t>
  </si>
  <si>
    <t xml:space="preserve">    dwustronne</t>
  </si>
  <si>
    <t>jednostronne</t>
  </si>
  <si>
    <t xml:space="preserve">Przeszklenie mleczne Sali audiowizualnej 6 szt. prostokątów (wym 1,25 x 0,7 m) w 3 rzędach po 2 szt. do wysokości 2,10 m </t>
  </si>
  <si>
    <t xml:space="preserve">Przeszklenie mleczne Sali audiowizualnej 8 szt. prostokątów (wym 1,25 x 0,7 m) w 4 rzędach po 2 szt. znajdujących się na wysokości od 2,10 m do 5,0 m </t>
  </si>
  <si>
    <r>
      <t>Powierzchnia [m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b/>
        <sz val="11"/>
        <color theme="1"/>
        <rFont val="Calibri"/>
        <family val="2"/>
        <charset val="238"/>
        <scheme val="minor"/>
      </rPr>
      <t>] jednostronnie</t>
    </r>
  </si>
  <si>
    <t>- w tym łączna powierzchnia szklana do umycia zew. i wew. + szkła jednostronne</t>
  </si>
  <si>
    <t>TABELA NR 4</t>
  </si>
  <si>
    <t>TABELA NR 5</t>
  </si>
  <si>
    <t>TABELA NR 6</t>
  </si>
  <si>
    <t>aluminium</t>
  </si>
  <si>
    <t>Nazwa</t>
  </si>
  <si>
    <t xml:space="preserve">1 raz w roku </t>
  </si>
  <si>
    <t>można użyć karchera, mycie zewnętrzne</t>
  </si>
  <si>
    <t xml:space="preserve">mycie alpinistyczne </t>
  </si>
  <si>
    <t>1 x w tyg.</t>
  </si>
  <si>
    <t>2 x w tyg.</t>
  </si>
  <si>
    <t>3 x w tyg.</t>
  </si>
  <si>
    <t>5 x w tyg.</t>
  </si>
  <si>
    <t>inne</t>
  </si>
  <si>
    <t>Pom.biurowe</t>
  </si>
  <si>
    <t>Komunikacja EDU</t>
  </si>
  <si>
    <t>WC EDU</t>
  </si>
  <si>
    <t>Sala Edukacji nr 1</t>
  </si>
  <si>
    <t>Sala Edukacji nr 2</t>
  </si>
  <si>
    <t>01.46</t>
  </si>
  <si>
    <t>01.46 a</t>
  </si>
  <si>
    <t>01.49</t>
  </si>
  <si>
    <t>01.50</t>
  </si>
  <si>
    <t>01.51</t>
  </si>
  <si>
    <t>01.52</t>
  </si>
  <si>
    <t>01.53</t>
  </si>
  <si>
    <t>-01.05</t>
  </si>
  <si>
    <t>-01.06</t>
  </si>
  <si>
    <t>-01.10</t>
  </si>
  <si>
    <t>-01.11</t>
  </si>
  <si>
    <t>-01.12</t>
  </si>
  <si>
    <t>MAGAZYN - śluza</t>
  </si>
  <si>
    <t xml:space="preserve">MAGAZYN -przechowalnia </t>
  </si>
  <si>
    <t>MAGAZYN- gromadzenie 1</t>
  </si>
  <si>
    <t>MAGAZYN - gromadzenie 2</t>
  </si>
  <si>
    <t>MAGAZYN -biblioteczny</t>
  </si>
  <si>
    <t>02.05</t>
  </si>
  <si>
    <t>02.06</t>
  </si>
  <si>
    <t>Pom. Biurowe</t>
  </si>
  <si>
    <t>02.07/02.08</t>
  </si>
  <si>
    <t>02.04</t>
  </si>
  <si>
    <t>Okna w cześci administracyjnej parter ( szare)</t>
  </si>
  <si>
    <t>Okna w cześci administracyjnej parter DAF</t>
  </si>
  <si>
    <t>generalne mycie</t>
  </si>
  <si>
    <t>generalne /drabina</t>
  </si>
  <si>
    <t>Przeszklenie klatki K4 parter (lewo /prawo) parter drzwi</t>
  </si>
  <si>
    <t xml:space="preserve">Wyjście /wejście do budynku nr 2 pom. Sekretariat </t>
  </si>
  <si>
    <t>Wyjście / wejście do budynku nr 3 w klatce K2 gastro</t>
  </si>
  <si>
    <t>Przeszklenie szybu windy pietro wew</t>
  </si>
  <si>
    <t>Wyjście /wejście  zew nr 5 do budynku przy Sali Katyńskiej (piwnica)</t>
  </si>
  <si>
    <t>Drzwi w komunikcaji klatka K2 (piwnica) gastro</t>
  </si>
  <si>
    <t>drzwi w komunikacji klatką K1 (piwnica) przy windzie</t>
  </si>
  <si>
    <r>
      <t xml:space="preserve">Klatka Schodowa K1 </t>
    </r>
    <r>
      <rPr>
        <sz val="8"/>
        <color theme="1"/>
        <rFont val="Calibri"/>
        <family val="2"/>
        <charset val="238"/>
        <scheme val="minor"/>
      </rPr>
      <t>( poz -1)</t>
    </r>
  </si>
  <si>
    <t>Klatka Schodowa K2 ( poz -1)</t>
  </si>
  <si>
    <t>Klatka Schodowa K3 ( poz -1)</t>
  </si>
  <si>
    <t>Klatka schodowa K1( poz 0)</t>
  </si>
  <si>
    <t>Klatka schodowa K2( poz 0)</t>
  </si>
  <si>
    <t>Klatka schodowa K3 ( poz 0)</t>
  </si>
  <si>
    <t>Klatka schodowa K1 ( poz +1)</t>
  </si>
  <si>
    <t>WC męskie  wystawy</t>
  </si>
  <si>
    <t>WC damskie wystawy</t>
  </si>
  <si>
    <t>02.13a</t>
  </si>
  <si>
    <t>02.13b</t>
  </si>
  <si>
    <t>Klatka schodowa K4 ( po z0, +1)</t>
  </si>
  <si>
    <t>01.48 /01.54</t>
  </si>
  <si>
    <t>02.02/ 02.12</t>
  </si>
  <si>
    <t>-01.30</t>
  </si>
  <si>
    <t>Łączny metraż tabeli nr 5:</t>
  </si>
  <si>
    <t>beton,drewno,parkiet</t>
  </si>
  <si>
    <t>Komunikacja brama</t>
  </si>
  <si>
    <t>Administracja - Biuro + aneks kuchenny</t>
  </si>
  <si>
    <t xml:space="preserve">Aluminiowy słup o okręgłej podstawie o wym: H = 420-430 cm x promieniu 14 cm  </t>
  </si>
  <si>
    <t>TABELA NR 7</t>
  </si>
  <si>
    <t>TABELA NR 8</t>
  </si>
  <si>
    <t xml:space="preserve">Częstotliwość sprzątania </t>
  </si>
  <si>
    <t xml:space="preserve">Pomieszczenie za szatnią </t>
  </si>
  <si>
    <t>Hol szatniowy, Foyer,WC</t>
  </si>
  <si>
    <t>Okna w części piwnicznej od ul. Poleskiej ilość 20 szt. (większosci nieotwierane)</t>
  </si>
  <si>
    <t xml:space="preserve">Przeszklona ściana z drzwiami do sekretariatu </t>
  </si>
  <si>
    <t xml:space="preserve">WC dla osób niepełnosprawnych </t>
  </si>
  <si>
    <t>Sekretariat + aneks kuchenny</t>
  </si>
  <si>
    <t>2x w roku</t>
  </si>
  <si>
    <t xml:space="preserve">Gabinet Dyrektora </t>
  </si>
  <si>
    <t>6x w tyg.</t>
  </si>
  <si>
    <t>Audiogaidy</t>
  </si>
  <si>
    <t xml:space="preserve">szatnia + hol </t>
  </si>
  <si>
    <t>Pracownia Foto</t>
  </si>
  <si>
    <t>Okna od strony ul. Poleskiej ilosć 31 szt.             (2,5x0,6) parter</t>
  </si>
  <si>
    <t xml:space="preserve">                              zew. I wew  alpinistycznie</t>
  </si>
  <si>
    <t>6 x w tyg.</t>
  </si>
  <si>
    <t xml:space="preserve">Dzwi ochrona / Administracja </t>
  </si>
  <si>
    <t>Dzwi p.Sybiraka / DW</t>
  </si>
  <si>
    <t>drzwi  kasy/ szatnia</t>
  </si>
  <si>
    <t>Przeszklenie SKLEP 2.04</t>
  </si>
  <si>
    <t>2 x w roku</t>
  </si>
  <si>
    <t xml:space="preserve">mycie zewnętrzne </t>
  </si>
  <si>
    <t xml:space="preserve">Pomieszcenia specjalne MPS - sprzatanie w obecności pracownika MPS </t>
  </si>
  <si>
    <t>Przeszklenie foyer wystawy czasowej parter (przy klatce)</t>
  </si>
  <si>
    <t>1x mies.</t>
  </si>
  <si>
    <t xml:space="preserve">WC Męskie Administracja </t>
  </si>
  <si>
    <t xml:space="preserve">WC Damskie Administracja </t>
  </si>
  <si>
    <t>SKLEP</t>
  </si>
  <si>
    <t>TABELA NR 9</t>
  </si>
  <si>
    <t xml:space="preserve">Łącznie powierzchnia </t>
  </si>
  <si>
    <t>elewacja z blachy aluminiowej w windach</t>
  </si>
  <si>
    <t xml:space="preserve">1x w tygodniu </t>
  </si>
  <si>
    <t>elewacja wew wejscie głowne + hol z blachy aluminiowej</t>
  </si>
  <si>
    <t xml:space="preserve">218 szt. </t>
  </si>
  <si>
    <t xml:space="preserve">elewacja zewnętrzna z blachy aluminiowej przy wejściu głównym do Muzeum </t>
  </si>
  <si>
    <t>Przeszklenie pom. 1.46 (komunikacja); 1.49; 1.50</t>
  </si>
  <si>
    <t>Drzwi w komunikacji klatka K3 (piwnica) admin</t>
  </si>
  <si>
    <t>elewacja z balchy aluminiowej na Sali audio</t>
  </si>
  <si>
    <t>elewacja z balchy aluminiowej przy Sali katyńskiej</t>
  </si>
  <si>
    <t xml:space="preserve">POWIERZCHNIA OKIEN I PRZESZKLEŃ ZEWNĘTRZNYCH </t>
  </si>
  <si>
    <t xml:space="preserve">elewacja z blachy aluminiowej w części Administracyjnej </t>
  </si>
  <si>
    <t xml:space="preserve">ilość/powierzchnia </t>
  </si>
  <si>
    <t>Elewacja wewnętrzna z balchy aluminiowej</t>
  </si>
  <si>
    <t xml:space="preserve">Elewacja zewnętrzna z blachy aluminiowej </t>
  </si>
  <si>
    <t xml:space="preserve">12 szt. </t>
  </si>
  <si>
    <t>Gabinet Dyrektora</t>
  </si>
  <si>
    <t xml:space="preserve">Pokój gościnny + łazienka </t>
  </si>
  <si>
    <t>Dyżurka ochrony</t>
  </si>
  <si>
    <t>1x w miesiącu</t>
  </si>
  <si>
    <t>Sala czarna - wystawa</t>
  </si>
  <si>
    <t>Sala biała - wystawa</t>
  </si>
  <si>
    <t>Sala Katyńska - wystawa</t>
  </si>
  <si>
    <t>Hol/wystawa czasowa</t>
  </si>
  <si>
    <t xml:space="preserve">Zabudowa szklana nad kasami </t>
  </si>
  <si>
    <t xml:space="preserve">Powierzchnia wykładzina - pranie </t>
  </si>
  <si>
    <t xml:space="preserve">Pomieszczenie skanerownia  </t>
  </si>
  <si>
    <t xml:space="preserve">Łącznie powierzchnia przeszkleń </t>
  </si>
  <si>
    <t xml:space="preserve">Łącznie ilość </t>
  </si>
  <si>
    <t>1x w roku</t>
  </si>
  <si>
    <r>
      <t>Okna od strony ul. Poleskiej ilosć 2 szt.             (2,5x0,6)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piętro</t>
    </r>
  </si>
  <si>
    <t>4 x w tyg.</t>
  </si>
  <si>
    <t>Dział DPK biuro - kierownik</t>
  </si>
  <si>
    <t xml:space="preserve">Dział DPK biuro </t>
  </si>
  <si>
    <t xml:space="preserve">Dział DN biuro </t>
  </si>
  <si>
    <t>Komunikacja poz. 0 - biura administracji</t>
  </si>
  <si>
    <t>Komunikacja  poz.0 - hol główny z wiatrołapem</t>
  </si>
  <si>
    <t>Komunikacja  poz.0 Hol szatniowy ( szatnia, WC,kasy , sala audio , wejscie na wystawę )</t>
  </si>
  <si>
    <t>Komunikacja poz.-1 brama</t>
  </si>
  <si>
    <t>Komunikacja poz.-1</t>
  </si>
  <si>
    <t>Komunikacja poz.-1 techniczna</t>
  </si>
  <si>
    <t>Komunikacja  poz.0  Hol/wystawa czasowa</t>
  </si>
  <si>
    <t>Komunikacja poz.+1   HOL</t>
  </si>
  <si>
    <t xml:space="preserve">elewacja z blachy aluminiowej w Sekretariacie </t>
  </si>
  <si>
    <t xml:space="preserve">elewacja zewnętrzna z blachy aluminiowej  nad wejściem głównym od poziomu 4 metrów do wysokości 13,71 nad torowiskiem </t>
  </si>
  <si>
    <t xml:space="preserve">elewacja zewnętrzna z blachy aluminiowej - wentylatorownia od ul: Polewskiej </t>
  </si>
  <si>
    <t xml:space="preserve">wejście do restauracji do wysokości logotypu </t>
  </si>
  <si>
    <t xml:space="preserve">2 raz w roku </t>
  </si>
  <si>
    <t xml:space="preserve">Pokój sybiraka </t>
  </si>
  <si>
    <t xml:space="preserve">elewacja zewnętrzna z blachy aluminiowej klatka schodowa nr 4  </t>
  </si>
  <si>
    <t xml:space="preserve">Przeszklenie szybu windy </t>
  </si>
  <si>
    <t>Przeszklenie Sali audiowizualne</t>
  </si>
  <si>
    <t>Termin I</t>
  </si>
  <si>
    <t>Termin II</t>
  </si>
  <si>
    <t>odkurzanie/mycie, czyszczenie z kurzu  żaluzji metalowych i drewnianych oraz rolet zamontowanych w oknach wraz z kasetami mocującymi.</t>
  </si>
  <si>
    <t>x</t>
  </si>
  <si>
    <t>mycie opraw oświetleniowych (wystawy, biura, ciągi komunikacyjne) i kanałów wentylacyjnych</t>
  </si>
  <si>
    <t xml:space="preserve">czyszczenie bramy garażowej (dwustronne). </t>
  </si>
  <si>
    <t>mycie lodówek</t>
  </si>
  <si>
    <t xml:space="preserve">4 raz w roku </t>
  </si>
  <si>
    <t>Komunikacja katyń</t>
  </si>
  <si>
    <t xml:space="preserve">Komunikacja techniczna roździelnia </t>
  </si>
  <si>
    <t>Komunikacja  socjal DZ</t>
  </si>
  <si>
    <t>WRZESIEŃ</t>
  </si>
  <si>
    <t>MARZEC</t>
  </si>
  <si>
    <t>1 x w roku</t>
  </si>
  <si>
    <t xml:space="preserve">SIERPIEŃ </t>
  </si>
  <si>
    <r>
      <t>Gabinet Dyrektora -</t>
    </r>
    <r>
      <rPr>
        <b/>
        <i/>
        <sz val="11"/>
        <color theme="1"/>
        <rFont val="Calibri"/>
        <family val="2"/>
        <charset val="238"/>
        <scheme val="minor"/>
      </rPr>
      <t xml:space="preserve"> WYKŁADZINA</t>
    </r>
  </si>
  <si>
    <r>
      <t xml:space="preserve">Pokój gościnny + łazienka  </t>
    </r>
    <r>
      <rPr>
        <b/>
        <i/>
        <sz val="11"/>
        <rFont val="Calibri"/>
        <family val="2"/>
        <charset val="238"/>
        <scheme val="minor"/>
      </rPr>
      <t>WYKŁADZINA</t>
    </r>
  </si>
  <si>
    <r>
      <t xml:space="preserve">Pokój sybiraka  </t>
    </r>
    <r>
      <rPr>
        <b/>
        <i/>
        <sz val="11"/>
        <rFont val="Calibri"/>
        <family val="2"/>
        <charset val="238"/>
        <scheme val="minor"/>
      </rPr>
      <t>WYKŁADZINA</t>
    </r>
  </si>
  <si>
    <t>CZERWIEC, WRZESIEŃ</t>
  </si>
  <si>
    <t>GRUDZIEŃ MARZEC</t>
  </si>
  <si>
    <t xml:space="preserve">Nazwa pomieszczenia / czynności </t>
  </si>
  <si>
    <t>częstotliwość</t>
  </si>
  <si>
    <r>
      <rPr>
        <b/>
        <sz val="11"/>
        <color theme="1"/>
        <rFont val="Calibri"/>
        <family val="2"/>
        <charset val="238"/>
        <scheme val="minor"/>
      </rPr>
      <t>elewacja zewnętrzna</t>
    </r>
    <r>
      <rPr>
        <sz val="11"/>
        <color theme="1"/>
        <rFont val="Calibri"/>
        <family val="2"/>
        <charset val="238"/>
        <scheme val="minor"/>
      </rPr>
      <t xml:space="preserve"> z blachy aluminiowej </t>
    </r>
  </si>
  <si>
    <t xml:space="preserve">452,1 m2 </t>
  </si>
  <si>
    <r>
      <rPr>
        <b/>
        <sz val="11"/>
        <color theme="1"/>
        <rFont val="Calibri"/>
        <family val="2"/>
        <charset val="238"/>
        <scheme val="minor"/>
      </rPr>
      <t xml:space="preserve">elewacja wewnętrzna </t>
    </r>
    <r>
      <rPr>
        <sz val="11"/>
        <color theme="1"/>
        <rFont val="Calibri"/>
        <family val="2"/>
        <charset val="238"/>
        <scheme val="minor"/>
      </rPr>
      <t xml:space="preserve"> z blachy aluminiowej </t>
    </r>
  </si>
  <si>
    <t>deski</t>
  </si>
  <si>
    <t xml:space="preserve">Wagon (element wystawy stałej) </t>
  </si>
  <si>
    <t>1 raz w roku</t>
  </si>
  <si>
    <t>ogrodzenie techniczne wystaw i korytarz techniczny za ogrodzeniem - częstotliwość sprzątania raz w roku,</t>
  </si>
  <si>
    <t>Załącznik nr 1 do OPZ</t>
  </si>
  <si>
    <t>STYCZEŃ</t>
  </si>
  <si>
    <t>Przedmiot zamówienia wykonywany przez Wykonawcę  1, 2 razy w roku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</si>
</sst>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theme="1"/>
      <name val="Arial Black"/>
      <family val="2"/>
      <charset val="238"/>
    </font>
    <font>
      <sz val="11"/>
      <color rgb="FFFF0000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u/>
      <sz val="14"/>
      <color theme="1"/>
      <name val="Tahoma"/>
      <family val="2"/>
      <charset val="238"/>
    </font>
    <font>
      <sz val="22"/>
      <color theme="1"/>
      <name val="Calibri"/>
      <family val="2"/>
      <charset val="238"/>
      <scheme val="minor"/>
    </font>
    <font>
      <b/>
      <u val="double"/>
      <sz val="11"/>
      <color rgb="FFFF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0"/>
      <color theme="1"/>
      <name val="Tahoma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03">
    <xf numFmtId="0" fontId="0" fillId="0" borderId="0" xfId="0"/>
    <xf numFmtId="49" fontId="0" fillId="0" borderId="0" xfId="0" applyNumberFormat="1"/>
    <xf numFmtId="0" fontId="0" fillId="0" borderId="0" xfId="0" applyAlignment="1"/>
    <xf numFmtId="0" fontId="0" fillId="0" borderId="1" xfId="0" applyBorder="1" applyAlignment="1">
      <alignment horizontal="center"/>
    </xf>
    <xf numFmtId="0" fontId="0" fillId="0" borderId="1" xfId="0" applyFill="1" applyBorder="1"/>
    <xf numFmtId="49" fontId="0" fillId="0" borderId="1" xfId="0" applyNumberFormat="1" applyFill="1" applyBorder="1" applyAlignment="1">
      <alignment horizontal="center"/>
    </xf>
    <xf numFmtId="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0" fillId="0" borderId="1" xfId="0" applyBorder="1"/>
    <xf numFmtId="49" fontId="0" fillId="0" borderId="1" xfId="0" applyNumberFormat="1" applyBorder="1" applyAlignment="1">
      <alignment horizontal="center"/>
    </xf>
    <xf numFmtId="2" fontId="0" fillId="0" borderId="1" xfId="0" applyNumberFormat="1" applyBorder="1"/>
    <xf numFmtId="0" fontId="0" fillId="0" borderId="0" xfId="0" applyBorder="1"/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" fontId="5" fillId="0" borderId="5" xfId="0" applyNumberFormat="1" applyFon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0" xfId="0" applyFill="1" applyBorder="1" applyAlignment="1">
      <alignment horizontal="left" vertical="center" wrapText="1"/>
    </xf>
    <xf numFmtId="2" fontId="0" fillId="0" borderId="1" xfId="0" applyNumberFormat="1" applyFill="1" applyBorder="1" applyAlignment="1">
      <alignment horizontal="right" vertical="center"/>
    </xf>
    <xf numFmtId="2" fontId="0" fillId="0" borderId="0" xfId="0" applyNumberFormat="1"/>
    <xf numFmtId="2" fontId="0" fillId="0" borderId="1" xfId="0" applyNumberFormat="1" applyBorder="1" applyAlignment="1">
      <alignment horizontal="right" vertical="center"/>
    </xf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49" fontId="0" fillId="4" borderId="1" xfId="0" applyNumberFormat="1" applyFill="1" applyBorder="1" applyAlignment="1">
      <alignment horizontal="center"/>
    </xf>
    <xf numFmtId="4" fontId="0" fillId="4" borderId="1" xfId="0" applyNumberFormat="1" applyFill="1" applyBorder="1"/>
    <xf numFmtId="0" fontId="3" fillId="4" borderId="1" xfId="0" applyFont="1" applyFill="1" applyBorder="1" applyAlignment="1">
      <alignment horizontal="center" vertical="center"/>
    </xf>
    <xf numFmtId="2" fontId="0" fillId="4" borderId="1" xfId="0" applyNumberFormat="1" applyFill="1" applyBorder="1"/>
    <xf numFmtId="0" fontId="3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/>
    <xf numFmtId="49" fontId="7" fillId="0" borderId="1" xfId="0" applyNumberFormat="1" applyFont="1" applyFill="1" applyBorder="1" applyAlignment="1">
      <alignment horizontal="center"/>
    </xf>
    <xf numFmtId="2" fontId="7" fillId="0" borderId="1" xfId="0" applyNumberFormat="1" applyFont="1" applyFill="1" applyBorder="1"/>
    <xf numFmtId="0" fontId="7" fillId="0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8" fillId="0" borderId="0" xfId="0" applyFont="1" applyAlignment="1">
      <alignment horizontal="center"/>
    </xf>
    <xf numFmtId="0" fontId="0" fillId="4" borderId="9" xfId="0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3" xfId="0" applyFont="1" applyFill="1" applyBorder="1"/>
    <xf numFmtId="2" fontId="7" fillId="0" borderId="5" xfId="0" applyNumberFormat="1" applyFont="1" applyFill="1" applyBorder="1"/>
    <xf numFmtId="49" fontId="0" fillId="0" borderId="1" xfId="0" applyNumberFormat="1" applyBorder="1"/>
    <xf numFmtId="0" fontId="0" fillId="0" borderId="11" xfId="0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wrapText="1"/>
    </xf>
    <xf numFmtId="4" fontId="0" fillId="0" borderId="0" xfId="0" applyNumberFormat="1"/>
    <xf numFmtId="0" fontId="0" fillId="7" borderId="1" xfId="0" applyFill="1" applyBorder="1"/>
    <xf numFmtId="49" fontId="0" fillId="7" borderId="1" xfId="0" applyNumberFormat="1" applyFill="1" applyBorder="1" applyAlignment="1">
      <alignment horizontal="center"/>
    </xf>
    <xf numFmtId="4" fontId="0" fillId="7" borderId="1" xfId="0" applyNumberFormat="1" applyFill="1" applyBorder="1"/>
    <xf numFmtId="0" fontId="0" fillId="7" borderId="1" xfId="0" applyFont="1" applyFill="1" applyBorder="1" applyAlignment="1">
      <alignment horizontal="center"/>
    </xf>
    <xf numFmtId="0" fontId="0" fillId="7" borderId="1" xfId="0" applyFont="1" applyFill="1" applyBorder="1" applyAlignment="1">
      <alignment horizontal="center" vertical="center"/>
    </xf>
    <xf numFmtId="0" fontId="0" fillId="7" borderId="9" xfId="0" applyFill="1" applyBorder="1" applyAlignment="1">
      <alignment horizontal="center"/>
    </xf>
    <xf numFmtId="2" fontId="0" fillId="7" borderId="1" xfId="0" applyNumberFormat="1" applyFill="1" applyBorder="1"/>
    <xf numFmtId="0" fontId="0" fillId="7" borderId="1" xfId="0" applyFill="1" applyBorder="1" applyAlignment="1">
      <alignment horizontal="center" wrapText="1"/>
    </xf>
    <xf numFmtId="0" fontId="9" fillId="7" borderId="1" xfId="0" applyFont="1" applyFill="1" applyBorder="1" applyAlignment="1">
      <alignment horizontal="center" wrapText="1"/>
    </xf>
    <xf numFmtId="4" fontId="2" fillId="0" borderId="0" xfId="0" applyNumberFormat="1" applyFont="1" applyBorder="1" applyAlignment="1">
      <alignment vertic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vertical="center"/>
    </xf>
    <xf numFmtId="0" fontId="0" fillId="5" borderId="1" xfId="0" applyFont="1" applyFill="1" applyBorder="1"/>
    <xf numFmtId="49" fontId="0" fillId="5" borderId="1" xfId="0" applyNumberFormat="1" applyFont="1" applyFill="1" applyBorder="1" applyAlignment="1">
      <alignment horizontal="center"/>
    </xf>
    <xf numFmtId="0" fontId="0" fillId="5" borderId="1" xfId="0" applyFont="1" applyFill="1" applyBorder="1" applyAlignment="1">
      <alignment horizontal="center" wrapText="1"/>
    </xf>
    <xf numFmtId="0" fontId="0" fillId="7" borderId="11" xfId="0" applyFill="1" applyBorder="1"/>
    <xf numFmtId="49" fontId="0" fillId="7" borderId="11" xfId="0" applyNumberFormat="1" applyFill="1" applyBorder="1" applyAlignment="1">
      <alignment horizontal="center"/>
    </xf>
    <xf numFmtId="0" fontId="3" fillId="7" borderId="1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left" vertical="center"/>
    </xf>
    <xf numFmtId="0" fontId="0" fillId="7" borderId="1" xfId="0" quotePrefix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/>
    </xf>
    <xf numFmtId="0" fontId="0" fillId="8" borderId="1" xfId="0" quotePrefix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1" xfId="0" applyFont="1" applyFill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0" fillId="0" borderId="1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>
      <alignment horizontal="right" vertical="center"/>
    </xf>
    <xf numFmtId="2" fontId="1" fillId="0" borderId="1" xfId="0" applyNumberFormat="1" applyFont="1" applyBorder="1"/>
    <xf numFmtId="0" fontId="1" fillId="9" borderId="0" xfId="0" applyFont="1" applyFill="1"/>
    <xf numFmtId="2" fontId="0" fillId="5" borderId="5" xfId="0" applyNumberFormat="1" applyFont="1" applyFill="1" applyBorder="1" applyAlignment="1">
      <alignment horizontal="center"/>
    </xf>
    <xf numFmtId="4" fontId="0" fillId="7" borderId="1" xfId="0" applyNumberFormat="1" applyFill="1" applyBorder="1" applyAlignment="1">
      <alignment horizontal="center"/>
    </xf>
    <xf numFmtId="4" fontId="0" fillId="7" borderId="11" xfId="0" applyNumberFormat="1" applyFill="1" applyBorder="1" applyAlignment="1">
      <alignment horizontal="center"/>
    </xf>
    <xf numFmtId="0" fontId="9" fillId="5" borderId="1" xfId="0" applyFont="1" applyFill="1" applyBorder="1" applyAlignment="1">
      <alignment horizontal="center" wrapText="1"/>
    </xf>
    <xf numFmtId="0" fontId="0" fillId="10" borderId="1" xfId="0" applyFill="1" applyBorder="1"/>
    <xf numFmtId="49" fontId="0" fillId="10" borderId="1" xfId="0" applyNumberFormat="1" applyFill="1" applyBorder="1" applyAlignment="1">
      <alignment horizontal="center"/>
    </xf>
    <xf numFmtId="2" fontId="7" fillId="10" borderId="5" xfId="0" applyNumberFormat="1" applyFont="1" applyFill="1" applyBorder="1"/>
    <xf numFmtId="0" fontId="7" fillId="10" borderId="1" xfId="0" applyFont="1" applyFill="1" applyBorder="1" applyAlignment="1">
      <alignment horizontal="center" wrapText="1"/>
    </xf>
    <xf numFmtId="0" fontId="7" fillId="10" borderId="9" xfId="0" applyFont="1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9" fillId="10" borderId="1" xfId="0" applyFont="1" applyFill="1" applyBorder="1" applyAlignment="1">
      <alignment horizontal="center"/>
    </xf>
    <xf numFmtId="0" fontId="0" fillId="3" borderId="1" xfId="0" applyFill="1" applyBorder="1"/>
    <xf numFmtId="49" fontId="0" fillId="3" borderId="1" xfId="0" applyNumberFormat="1" applyFill="1" applyBorder="1" applyAlignment="1">
      <alignment horizontal="center"/>
    </xf>
    <xf numFmtId="2" fontId="0" fillId="3" borderId="1" xfId="0" applyNumberFormat="1" applyFill="1" applyBorder="1"/>
    <xf numFmtId="0" fontId="0" fillId="3" borderId="1" xfId="0" applyFill="1" applyBorder="1" applyAlignment="1">
      <alignment horizontal="center" wrapText="1"/>
    </xf>
    <xf numFmtId="0" fontId="0" fillId="3" borderId="9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wrapText="1"/>
    </xf>
    <xf numFmtId="2" fontId="13" fillId="0" borderId="0" xfId="0" applyNumberFormat="1" applyFont="1"/>
    <xf numFmtId="0" fontId="0" fillId="0" borderId="0" xfId="0" applyAlignment="1">
      <alignment wrapText="1"/>
    </xf>
    <xf numFmtId="0" fontId="13" fillId="0" borderId="1" xfId="0" applyFont="1" applyFill="1" applyBorder="1" applyAlignment="1">
      <alignment horizontal="center" vertical="center" wrapText="1"/>
    </xf>
    <xf numFmtId="2" fontId="0" fillId="0" borderId="0" xfId="0" applyNumberFormat="1" applyBorder="1"/>
    <xf numFmtId="0" fontId="1" fillId="0" borderId="1" xfId="0" applyFont="1" applyBorder="1" applyAlignment="1">
      <alignment horizontal="center" vertical="center"/>
    </xf>
    <xf numFmtId="0" fontId="0" fillId="12" borderId="1" xfId="0" applyFill="1" applyBorder="1" applyAlignment="1">
      <alignment horizontal="center"/>
    </xf>
    <xf numFmtId="0" fontId="0" fillId="12" borderId="1" xfId="0" applyFill="1" applyBorder="1"/>
    <xf numFmtId="49" fontId="0" fillId="12" borderId="1" xfId="0" applyNumberFormat="1" applyFill="1" applyBorder="1" applyAlignment="1">
      <alignment horizontal="center"/>
    </xf>
    <xf numFmtId="2" fontId="7" fillId="12" borderId="5" xfId="0" applyNumberFormat="1" applyFont="1" applyFill="1" applyBorder="1"/>
    <xf numFmtId="0" fontId="7" fillId="12" borderId="1" xfId="0" applyFont="1" applyFill="1" applyBorder="1" applyAlignment="1">
      <alignment horizontal="center" wrapText="1"/>
    </xf>
    <xf numFmtId="0" fontId="2" fillId="12" borderId="9" xfId="0" applyFont="1" applyFill="1" applyBorder="1" applyAlignment="1">
      <alignment horizontal="center"/>
    </xf>
    <xf numFmtId="0" fontId="9" fillId="12" borderId="1" xfId="0" applyFont="1" applyFill="1" applyBorder="1" applyAlignment="1">
      <alignment horizontal="center"/>
    </xf>
    <xf numFmtId="0" fontId="0" fillId="0" borderId="0" xfId="0" applyFont="1"/>
    <xf numFmtId="2" fontId="0" fillId="2" borderId="1" xfId="0" applyNumberFormat="1" applyFont="1" applyFill="1" applyBorder="1" applyAlignment="1">
      <alignment horizontal="right" vertical="center"/>
    </xf>
    <xf numFmtId="0" fontId="0" fillId="7" borderId="9" xfId="0" applyFill="1" applyBorder="1" applyAlignment="1">
      <alignment horizontal="center" vertical="center"/>
    </xf>
    <xf numFmtId="0" fontId="0" fillId="11" borderId="1" xfId="0" applyFont="1" applyFill="1" applyBorder="1"/>
    <xf numFmtId="49" fontId="0" fillId="11" borderId="1" xfId="0" applyNumberFormat="1" applyFont="1" applyFill="1" applyBorder="1" applyAlignment="1">
      <alignment horizontal="center"/>
    </xf>
    <xf numFmtId="4" fontId="0" fillId="11" borderId="1" xfId="0" applyNumberFormat="1" applyFont="1" applyFill="1" applyBorder="1"/>
    <xf numFmtId="0" fontId="0" fillId="11" borderId="1" xfId="0" applyFont="1" applyFill="1" applyBorder="1" applyAlignment="1">
      <alignment horizontal="center" vertical="center"/>
    </xf>
    <xf numFmtId="0" fontId="0" fillId="11" borderId="9" xfId="0" applyFont="1" applyFill="1" applyBorder="1" applyAlignment="1">
      <alignment horizontal="center"/>
    </xf>
    <xf numFmtId="0" fontId="0" fillId="11" borderId="1" xfId="0" applyFont="1" applyFill="1" applyBorder="1" applyAlignment="1">
      <alignment horizontal="center"/>
    </xf>
    <xf numFmtId="0" fontId="0" fillId="11" borderId="1" xfId="0" applyFill="1" applyBorder="1"/>
    <xf numFmtId="49" fontId="0" fillId="11" borderId="1" xfId="0" applyNumberFormat="1" applyFill="1" applyBorder="1" applyAlignment="1">
      <alignment horizontal="center"/>
    </xf>
    <xf numFmtId="2" fontId="0" fillId="11" borderId="1" xfId="0" applyNumberFormat="1" applyFill="1" applyBorder="1"/>
    <xf numFmtId="0" fontId="0" fillId="11" borderId="1" xfId="0" applyFill="1" applyBorder="1" applyAlignment="1">
      <alignment horizontal="center" wrapText="1"/>
    </xf>
    <xf numFmtId="0" fontId="0" fillId="11" borderId="9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2" fontId="7" fillId="11" borderId="5" xfId="0" applyNumberFormat="1" applyFont="1" applyFill="1" applyBorder="1"/>
    <xf numFmtId="0" fontId="7" fillId="11" borderId="1" xfId="0" applyFont="1" applyFill="1" applyBorder="1" applyAlignment="1">
      <alignment horizontal="center" wrapText="1"/>
    </xf>
    <xf numFmtId="0" fontId="7" fillId="11" borderId="9" xfId="0" applyFont="1" applyFill="1" applyBorder="1" applyAlignment="1">
      <alignment horizontal="center"/>
    </xf>
    <xf numFmtId="0" fontId="9" fillId="11" borderId="1" xfId="0" applyFont="1" applyFill="1" applyBorder="1" applyAlignment="1">
      <alignment horizontal="center"/>
    </xf>
    <xf numFmtId="0" fontId="7" fillId="11" borderId="3" xfId="0" applyFont="1" applyFill="1" applyBorder="1"/>
    <xf numFmtId="49" fontId="0" fillId="11" borderId="1" xfId="0" applyNumberFormat="1" applyFill="1" applyBorder="1"/>
    <xf numFmtId="2" fontId="7" fillId="11" borderId="1" xfId="0" applyNumberFormat="1" applyFont="1" applyFill="1" applyBorder="1"/>
    <xf numFmtId="0" fontId="7" fillId="11" borderId="1" xfId="0" applyFont="1" applyFill="1" applyBorder="1" applyAlignment="1">
      <alignment horizontal="center"/>
    </xf>
    <xf numFmtId="4" fontId="0" fillId="0" borderId="0" xfId="0" applyNumberFormat="1" applyAlignment="1">
      <alignment horizontal="left" vertical="top"/>
    </xf>
    <xf numFmtId="4" fontId="1" fillId="0" borderId="0" xfId="0" applyNumberFormat="1" applyFont="1"/>
    <xf numFmtId="0" fontId="0" fillId="0" borderId="1" xfId="0" applyFont="1" applyBorder="1"/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2" fillId="2" borderId="0" xfId="0" applyNumberFormat="1" applyFont="1" applyFill="1" applyBorder="1" applyAlignment="1">
      <alignment horizontal="left" vertical="center" wrapText="1"/>
    </xf>
    <xf numFmtId="2" fontId="2" fillId="2" borderId="0" xfId="0" applyNumberFormat="1" applyFont="1" applyFill="1" applyBorder="1" applyAlignment="1">
      <alignment horizontal="right" vertical="center"/>
    </xf>
    <xf numFmtId="2" fontId="0" fillId="7" borderId="1" xfId="0" applyNumberFormat="1" applyFill="1" applyBorder="1" applyAlignment="1">
      <alignment horizontal="right" vertical="center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/>
    </xf>
    <xf numFmtId="0" fontId="0" fillId="7" borderId="0" xfId="0" applyFill="1" applyAlignment="1">
      <alignment horizontal="left" vertical="center" wrapText="1"/>
    </xf>
    <xf numFmtId="0" fontId="0" fillId="7" borderId="0" xfId="0" applyFill="1" applyAlignment="1">
      <alignment horizontal="right" vertical="center"/>
    </xf>
    <xf numFmtId="0" fontId="0" fillId="7" borderId="0" xfId="0" applyFill="1" applyAlignment="1">
      <alignment horizontal="center" vertical="center"/>
    </xf>
    <xf numFmtId="0" fontId="0" fillId="7" borderId="0" xfId="0" applyFill="1"/>
    <xf numFmtId="0" fontId="1" fillId="7" borderId="1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ont="1" applyFill="1" applyBorder="1" applyAlignment="1">
      <alignment horizontal="center" vertical="center" wrapText="1"/>
    </xf>
    <xf numFmtId="0" fontId="0" fillId="7" borderId="0" xfId="0" applyFill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13" fillId="7" borderId="9" xfId="0" applyFont="1" applyFill="1" applyBorder="1" applyAlignment="1">
      <alignment horizontal="center"/>
    </xf>
    <xf numFmtId="0" fontId="13" fillId="7" borderId="1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center"/>
    </xf>
    <xf numFmtId="0" fontId="9" fillId="13" borderId="1" xfId="0" applyFont="1" applyFill="1" applyBorder="1" applyAlignment="1">
      <alignment horizontal="center" vertical="center" wrapText="1"/>
    </xf>
    <xf numFmtId="0" fontId="10" fillId="1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2" fontId="7" fillId="0" borderId="1" xfId="0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left" vertical="center" wrapText="1"/>
    </xf>
    <xf numFmtId="2" fontId="7" fillId="7" borderId="1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1" fillId="7" borderId="1" xfId="0" applyFont="1" applyFill="1" applyBorder="1" applyAlignment="1">
      <alignment horizontal="center"/>
    </xf>
    <xf numFmtId="0" fontId="9" fillId="7" borderId="0" xfId="0" applyFont="1" applyFill="1" applyBorder="1" applyAlignment="1">
      <alignment horizontal="center"/>
    </xf>
    <xf numFmtId="0" fontId="1" fillId="7" borderId="0" xfId="0" applyFont="1" applyFill="1" applyBorder="1" applyAlignment="1">
      <alignment horizontal="center"/>
    </xf>
    <xf numFmtId="0" fontId="0" fillId="7" borderId="0" xfId="0" applyFill="1" applyAlignment="1">
      <alignment horizontal="center"/>
    </xf>
    <xf numFmtId="0" fontId="11" fillId="7" borderId="0" xfId="0" applyFont="1" applyFill="1" applyBorder="1" applyAlignment="1">
      <alignment horizontal="center"/>
    </xf>
    <xf numFmtId="0" fontId="14" fillId="7" borderId="0" xfId="0" applyFont="1" applyFill="1" applyBorder="1" applyAlignment="1">
      <alignment horizontal="center"/>
    </xf>
    <xf numFmtId="0" fontId="2" fillId="7" borderId="0" xfId="0" applyFont="1" applyFill="1" applyBorder="1" applyAlignment="1">
      <alignment vertical="center"/>
    </xf>
    <xf numFmtId="2" fontId="11" fillId="7" borderId="0" xfId="0" applyNumberFormat="1" applyFont="1" applyFill="1" applyBorder="1" applyAlignment="1">
      <alignment horizontal="center"/>
    </xf>
    <xf numFmtId="2" fontId="0" fillId="7" borderId="0" xfId="0" applyNumberForma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17" fillId="7" borderId="1" xfId="0" applyFont="1" applyFill="1" applyBorder="1" applyAlignment="1">
      <alignment horizontal="center" wrapText="1"/>
    </xf>
    <xf numFmtId="0" fontId="17" fillId="0" borderId="1" xfId="0" applyFont="1" applyBorder="1" applyAlignment="1">
      <alignment horizontal="center" wrapText="1"/>
    </xf>
    <xf numFmtId="0" fontId="7" fillId="7" borderId="1" xfId="0" applyFont="1" applyFill="1" applyBorder="1"/>
    <xf numFmtId="0" fontId="7" fillId="0" borderId="1" xfId="0" applyFont="1" applyBorder="1"/>
    <xf numFmtId="0" fontId="1" fillId="7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2" fontId="0" fillId="7" borderId="1" xfId="0" applyNumberFormat="1" applyFont="1" applyFill="1" applyBorder="1"/>
    <xf numFmtId="0" fontId="0" fillId="7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0" borderId="1" xfId="0" applyFont="1" applyBorder="1" applyAlignment="1">
      <alignment vertical="center"/>
    </xf>
    <xf numFmtId="0" fontId="13" fillId="7" borderId="1" xfId="0" applyFont="1" applyFill="1" applyBorder="1" applyAlignment="1">
      <alignment horizontal="center" vertical="center" wrapText="1"/>
    </xf>
    <xf numFmtId="2" fontId="7" fillId="7" borderId="0" xfId="0" applyNumberFormat="1" applyFont="1" applyFill="1" applyBorder="1" applyAlignment="1">
      <alignment horizontal="center"/>
    </xf>
    <xf numFmtId="0" fontId="7" fillId="7" borderId="9" xfId="0" applyFont="1" applyFill="1" applyBorder="1" applyAlignment="1">
      <alignment horizontal="center" vertical="center"/>
    </xf>
    <xf numFmtId="0" fontId="7" fillId="7" borderId="0" xfId="0" applyFont="1" applyFill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7" borderId="1" xfId="0" applyFont="1" applyFill="1" applyBorder="1"/>
    <xf numFmtId="49" fontId="0" fillId="7" borderId="1" xfId="0" applyNumberFormat="1" applyFont="1" applyFill="1" applyBorder="1" applyAlignment="1">
      <alignment horizontal="center"/>
    </xf>
    <xf numFmtId="4" fontId="0" fillId="7" borderId="1" xfId="0" applyNumberFormat="1" applyFont="1" applyFill="1" applyBorder="1" applyAlignment="1">
      <alignment horizontal="center"/>
    </xf>
    <xf numFmtId="2" fontId="18" fillId="0" borderId="0" xfId="0" applyNumberFormat="1" applyFont="1" applyAlignment="1">
      <alignment horizontal="center" vertical="center"/>
    </xf>
    <xf numFmtId="2" fontId="5" fillId="7" borderId="1" xfId="0" applyNumberFormat="1" applyFont="1" applyFill="1" applyBorder="1" applyAlignment="1">
      <alignment horizontal="right"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2" fontId="0" fillId="12" borderId="1" xfId="0" applyNumberFormat="1" applyFill="1" applyBorder="1"/>
    <xf numFmtId="0" fontId="7" fillId="12" borderId="1" xfId="0" applyFont="1" applyFill="1" applyBorder="1" applyAlignment="1">
      <alignment horizontal="center"/>
    </xf>
    <xf numFmtId="0" fontId="0" fillId="5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7" fillId="9" borderId="1" xfId="0" applyFont="1" applyFill="1" applyBorder="1" applyAlignment="1">
      <alignment horizontal="center"/>
    </xf>
    <xf numFmtId="4" fontId="1" fillId="9" borderId="0" xfId="0" applyNumberFormat="1" applyFont="1" applyFill="1" applyBorder="1" applyAlignment="1">
      <alignment horizontal="center" vertical="center" wrapText="1"/>
    </xf>
    <xf numFmtId="2" fontId="7" fillId="7" borderId="1" xfId="0" applyNumberFormat="1" applyFont="1" applyFill="1" applyBorder="1"/>
    <xf numFmtId="2" fontId="1" fillId="5" borderId="0" xfId="0" applyNumberFormat="1" applyFont="1" applyFill="1"/>
    <xf numFmtId="2" fontId="5" fillId="5" borderId="1" xfId="0" applyNumberFormat="1" applyFont="1" applyFill="1" applyBorder="1"/>
    <xf numFmtId="0" fontId="13" fillId="14" borderId="0" xfId="0" applyFont="1" applyFill="1"/>
    <xf numFmtId="0" fontId="0" fillId="14" borderId="0" xfId="0" applyFill="1"/>
    <xf numFmtId="49" fontId="0" fillId="7" borderId="1" xfId="0" applyNumberFormat="1" applyFill="1" applyBorder="1"/>
    <xf numFmtId="0" fontId="1" fillId="0" borderId="1" xfId="0" applyFont="1" applyFill="1" applyBorder="1" applyAlignment="1">
      <alignment horizontal="center" vertical="center"/>
    </xf>
    <xf numFmtId="0" fontId="0" fillId="7" borderId="8" xfId="0" applyFill="1" applyBorder="1" applyAlignment="1">
      <alignment horizontal="left" vertical="center"/>
    </xf>
    <xf numFmtId="0" fontId="0" fillId="7" borderId="8" xfId="0" applyFill="1" applyBorder="1"/>
    <xf numFmtId="0" fontId="7" fillId="7" borderId="8" xfId="0" applyFont="1" applyFill="1" applyBorder="1"/>
    <xf numFmtId="0" fontId="0" fillId="7" borderId="8" xfId="0" applyFill="1" applyBorder="1" applyAlignment="1">
      <alignment horizontal="left" vertical="center" wrapText="1"/>
    </xf>
    <xf numFmtId="0" fontId="7" fillId="7" borderId="8" xfId="0" applyFont="1" applyFill="1" applyBorder="1" applyAlignment="1">
      <alignment horizontal="left" vertical="center" wrapText="1"/>
    </xf>
    <xf numFmtId="0" fontId="1" fillId="7" borderId="8" xfId="0" applyFont="1" applyFill="1" applyBorder="1"/>
    <xf numFmtId="0" fontId="15" fillId="7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9" fillId="0" borderId="0" xfId="0" applyFont="1"/>
    <xf numFmtId="0" fontId="2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4" fontId="9" fillId="5" borderId="0" xfId="0" applyNumberFormat="1" applyFont="1" applyFill="1" applyBorder="1" applyAlignment="1">
      <alignment horizontal="center"/>
    </xf>
    <xf numFmtId="4" fontId="12" fillId="12" borderId="0" xfId="0" applyNumberFormat="1" applyFont="1" applyFill="1" applyAlignment="1">
      <alignment horizontal="center"/>
    </xf>
    <xf numFmtId="0" fontId="5" fillId="7" borderId="1" xfId="0" applyFont="1" applyFill="1" applyBorder="1" applyAlignment="1">
      <alignment horizontal="left" vertical="center" wrapText="1"/>
    </xf>
    <xf numFmtId="0" fontId="21" fillId="7" borderId="1" xfId="0" applyFont="1" applyFill="1" applyBorder="1" applyAlignment="1">
      <alignment horizontal="center"/>
    </xf>
    <xf numFmtId="0" fontId="0" fillId="11" borderId="0" xfId="0" applyFont="1" applyFill="1"/>
    <xf numFmtId="0" fontId="1" fillId="6" borderId="10" xfId="0" applyFont="1" applyFill="1" applyBorder="1" applyAlignment="1"/>
    <xf numFmtId="0" fontId="0" fillId="6" borderId="1" xfId="0" applyFill="1" applyBorder="1"/>
    <xf numFmtId="0" fontId="1" fillId="6" borderId="1" xfId="0" applyFont="1" applyFill="1" applyBorder="1"/>
    <xf numFmtId="0" fontId="9" fillId="6" borderId="1" xfId="0" applyFont="1" applyFill="1" applyBorder="1" applyAlignment="1">
      <alignment horizontal="center"/>
    </xf>
    <xf numFmtId="0" fontId="15" fillId="0" borderId="1" xfId="0" applyFont="1" applyBorder="1" applyAlignment="1">
      <alignment horizontal="center" wrapText="1"/>
    </xf>
    <xf numFmtId="0" fontId="24" fillId="0" borderId="0" xfId="0" applyFont="1" applyAlignment="1">
      <alignment horizontal="center"/>
    </xf>
    <xf numFmtId="2" fontId="0" fillId="7" borderId="1" xfId="0" applyNumberFormat="1" applyFill="1" applyBorder="1" applyAlignment="1">
      <alignment horizontal="center" vertical="center"/>
    </xf>
    <xf numFmtId="2" fontId="5" fillId="2" borderId="5" xfId="0" applyNumberFormat="1" applyFont="1" applyFill="1" applyBorder="1" applyAlignment="1">
      <alignment horizontal="right" vertical="center"/>
    </xf>
    <xf numFmtId="0" fontId="7" fillId="6" borderId="1" xfId="0" applyFont="1" applyFill="1" applyBorder="1" applyAlignment="1">
      <alignment horizontal="left" vertical="center" wrapText="1"/>
    </xf>
    <xf numFmtId="0" fontId="1" fillId="6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0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1" fillId="3" borderId="9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2" borderId="1" xfId="0" applyFont="1" applyFill="1" applyBorder="1" applyAlignment="1">
      <alignment horizontal="righ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6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1" fillId="2" borderId="9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9D490-CEAA-4A8F-8FC5-3BB8C1184069}">
  <sheetPr>
    <pageSetUpPr fitToPage="1"/>
  </sheetPr>
  <dimension ref="A1:Q367"/>
  <sheetViews>
    <sheetView view="pageBreakPreview" topLeftCell="C76" zoomScale="115" zoomScaleNormal="115" zoomScaleSheetLayoutView="115" workbookViewId="0">
      <selection activeCell="H9" sqref="H9"/>
    </sheetView>
  </sheetViews>
  <sheetFormatPr defaultRowHeight="15" x14ac:dyDescent="0.25"/>
  <cols>
    <col min="1" max="1" width="13.5703125" customWidth="1"/>
    <col min="2" max="2" width="44.140625" customWidth="1"/>
    <col min="3" max="3" width="18.140625" customWidth="1"/>
    <col min="4" max="4" width="17.28515625" customWidth="1"/>
    <col min="5" max="5" width="16" customWidth="1"/>
    <col min="6" max="6" width="13.5703125" style="48" customWidth="1"/>
    <col min="7" max="7" width="10.28515625" style="48" customWidth="1"/>
    <col min="8" max="9" width="9.7109375" style="48" customWidth="1"/>
    <col min="10" max="10" width="10.140625" style="48" customWidth="1"/>
    <col min="11" max="11" width="9.140625" style="48" customWidth="1"/>
    <col min="12" max="12" width="13.28515625" style="48" customWidth="1"/>
    <col min="13" max="13" width="16.42578125" style="189" customWidth="1"/>
    <col min="14" max="14" width="14.28515625" customWidth="1"/>
    <col min="15" max="15" width="19.85546875" customWidth="1"/>
  </cols>
  <sheetData>
    <row r="1" spans="1:15" ht="18.75" x14ac:dyDescent="0.4">
      <c r="F1" s="55"/>
      <c r="H1" s="281" t="s">
        <v>320</v>
      </c>
      <c r="I1" s="281"/>
      <c r="J1" s="281"/>
      <c r="K1" s="281"/>
      <c r="L1" s="281"/>
      <c r="M1" s="248">
        <f>D6+D7+D8+D22+D23+D24+D26+D45+D64+D75</f>
        <v>315.7</v>
      </c>
    </row>
    <row r="2" spans="1:15" ht="24" customHeight="1" x14ac:dyDescent="0.25">
      <c r="A2" s="290" t="s">
        <v>2</v>
      </c>
      <c r="B2" s="290"/>
      <c r="C2" s="290"/>
      <c r="D2" s="290"/>
      <c r="E2" s="290"/>
      <c r="F2" s="290"/>
      <c r="L2" s="53"/>
      <c r="M2" s="247">
        <f>D18+D39+D40+D41+D48+D49+D57+D58+D59+D72+D73+D74</f>
        <v>345.49000000000007</v>
      </c>
      <c r="O2" s="67"/>
    </row>
    <row r="3" spans="1:15" ht="22.15" customHeight="1" x14ac:dyDescent="0.25">
      <c r="A3" s="97" t="s">
        <v>80</v>
      </c>
      <c r="E3" s="2"/>
      <c r="F3" s="282" t="s">
        <v>210</v>
      </c>
      <c r="G3" s="283"/>
      <c r="H3" s="283"/>
      <c r="I3" s="283"/>
      <c r="J3" s="283"/>
      <c r="K3" s="283"/>
      <c r="L3" s="283"/>
      <c r="M3" s="225">
        <f>D9+D10+D12+D16+D28+D52</f>
        <v>378.4</v>
      </c>
      <c r="N3" s="67">
        <f>M3+M2</f>
        <v>723.8900000000001</v>
      </c>
      <c r="O3" s="116"/>
    </row>
    <row r="4" spans="1:15" ht="17.25" x14ac:dyDescent="0.25">
      <c r="A4" s="15" t="s">
        <v>0</v>
      </c>
      <c r="B4" s="15" t="s">
        <v>1</v>
      </c>
      <c r="C4" s="15" t="s">
        <v>84</v>
      </c>
      <c r="D4" s="15" t="s">
        <v>85</v>
      </c>
      <c r="E4" s="15" t="s">
        <v>3</v>
      </c>
      <c r="F4" s="52" t="s">
        <v>145</v>
      </c>
      <c r="G4" s="52" t="s">
        <v>146</v>
      </c>
      <c r="H4" s="52" t="s">
        <v>147</v>
      </c>
      <c r="I4" s="52" t="s">
        <v>270</v>
      </c>
      <c r="J4" s="52" t="s">
        <v>148</v>
      </c>
      <c r="K4" s="52" t="s">
        <v>219</v>
      </c>
      <c r="L4" s="52" t="s">
        <v>149</v>
      </c>
      <c r="M4" s="188"/>
    </row>
    <row r="5" spans="1:15" x14ac:dyDescent="0.25">
      <c r="A5" s="289" t="s">
        <v>4</v>
      </c>
      <c r="B5" s="289"/>
      <c r="C5" s="289"/>
      <c r="D5" s="289"/>
      <c r="E5" s="289"/>
      <c r="F5" s="289"/>
    </row>
    <row r="6" spans="1:15" x14ac:dyDescent="0.25">
      <c r="A6" s="7">
        <v>1</v>
      </c>
      <c r="B6" s="4" t="s">
        <v>188</v>
      </c>
      <c r="C6" s="5" t="s">
        <v>5</v>
      </c>
      <c r="D6" s="70">
        <v>14</v>
      </c>
      <c r="E6" s="12" t="s">
        <v>73</v>
      </c>
      <c r="F6" s="54"/>
      <c r="G6" s="3"/>
      <c r="H6" s="3"/>
      <c r="I6" s="3"/>
      <c r="J6" s="3"/>
      <c r="K6" s="220">
        <v>6</v>
      </c>
      <c r="L6" s="53"/>
      <c r="M6" s="187"/>
      <c r="O6" s="115"/>
    </row>
    <row r="7" spans="1:15" x14ac:dyDescent="0.25">
      <c r="A7" s="7">
        <v>2</v>
      </c>
      <c r="B7" s="4" t="s">
        <v>189</v>
      </c>
      <c r="C7" s="5" t="s">
        <v>6</v>
      </c>
      <c r="D7" s="6">
        <v>15.5</v>
      </c>
      <c r="E7" s="12" t="s">
        <v>73</v>
      </c>
      <c r="F7" s="54"/>
      <c r="G7" s="3"/>
      <c r="H7" s="3"/>
      <c r="I7" s="3"/>
      <c r="J7" s="245">
        <v>5</v>
      </c>
      <c r="K7" s="250"/>
      <c r="L7" s="53"/>
      <c r="M7" s="187"/>
      <c r="N7" s="67"/>
    </row>
    <row r="8" spans="1:15" x14ac:dyDescent="0.25">
      <c r="A8" s="7">
        <v>3</v>
      </c>
      <c r="B8" s="4" t="s">
        <v>190</v>
      </c>
      <c r="C8" s="5" t="s">
        <v>7</v>
      </c>
      <c r="D8" s="6">
        <v>12.5</v>
      </c>
      <c r="E8" s="12" t="s">
        <v>73</v>
      </c>
      <c r="F8" s="54"/>
      <c r="G8" s="3"/>
      <c r="H8" s="3"/>
      <c r="I8" s="3"/>
      <c r="J8" s="245">
        <v>5</v>
      </c>
      <c r="K8" s="250"/>
      <c r="L8" s="3"/>
      <c r="M8" s="170"/>
      <c r="N8" s="67"/>
      <c r="O8" s="152"/>
    </row>
    <row r="9" spans="1:15" x14ac:dyDescent="0.25">
      <c r="A9" s="7">
        <v>4</v>
      </c>
      <c r="B9" s="4" t="s">
        <v>205</v>
      </c>
      <c r="C9" s="5" t="s">
        <v>8</v>
      </c>
      <c r="D9" s="6">
        <v>51.4</v>
      </c>
      <c r="E9" s="12" t="s">
        <v>73</v>
      </c>
      <c r="F9" s="54"/>
      <c r="G9" s="3"/>
      <c r="H9" s="223">
        <v>3</v>
      </c>
      <c r="I9" s="3"/>
      <c r="J9" s="3"/>
      <c r="K9" s="3"/>
      <c r="L9" s="3"/>
      <c r="M9" s="170"/>
      <c r="N9" s="67"/>
    </row>
    <row r="10" spans="1:15" x14ac:dyDescent="0.25">
      <c r="A10" s="7">
        <v>5</v>
      </c>
      <c r="B10" s="4" t="s">
        <v>299</v>
      </c>
      <c r="C10" s="5" t="s">
        <v>9</v>
      </c>
      <c r="D10" s="6">
        <v>60.3</v>
      </c>
      <c r="E10" s="12" t="s">
        <v>73</v>
      </c>
      <c r="F10" s="54"/>
      <c r="G10" s="3"/>
      <c r="H10" s="223">
        <v>3</v>
      </c>
      <c r="I10" s="3"/>
      <c r="J10" s="3"/>
      <c r="K10" s="3"/>
      <c r="L10" s="3"/>
      <c r="M10" s="170"/>
      <c r="N10" s="67"/>
    </row>
    <row r="11" spans="1:15" x14ac:dyDescent="0.25">
      <c r="A11" s="7">
        <v>6</v>
      </c>
      <c r="B11" s="4" t="s">
        <v>301</v>
      </c>
      <c r="C11" s="5" t="s">
        <v>10</v>
      </c>
      <c r="D11" s="6">
        <v>106.2</v>
      </c>
      <c r="E11" s="12" t="s">
        <v>73</v>
      </c>
      <c r="F11" s="54"/>
      <c r="G11" s="3"/>
      <c r="H11" s="3"/>
      <c r="I11" s="3"/>
      <c r="J11" s="245">
        <v>5</v>
      </c>
      <c r="K11" s="3"/>
      <c r="L11" s="3"/>
      <c r="M11" s="170"/>
      <c r="N11" s="153"/>
    </row>
    <row r="12" spans="1:15" x14ac:dyDescent="0.25">
      <c r="A12" s="7">
        <v>7</v>
      </c>
      <c r="B12" s="4" t="s">
        <v>300</v>
      </c>
      <c r="C12" s="5" t="s">
        <v>11</v>
      </c>
      <c r="D12" s="6">
        <v>13</v>
      </c>
      <c r="E12" s="12" t="s">
        <v>73</v>
      </c>
      <c r="F12" s="54"/>
      <c r="G12" s="3"/>
      <c r="H12" s="223">
        <v>3</v>
      </c>
      <c r="I12" s="3"/>
      <c r="J12" s="3"/>
      <c r="K12" s="3"/>
      <c r="L12" s="3"/>
      <c r="M12" s="170"/>
    </row>
    <row r="13" spans="1:15" x14ac:dyDescent="0.25">
      <c r="A13" s="7">
        <v>9</v>
      </c>
      <c r="B13" s="35" t="s">
        <v>87</v>
      </c>
      <c r="C13" s="36" t="s">
        <v>13</v>
      </c>
      <c r="D13" s="37">
        <v>5.7</v>
      </c>
      <c r="E13" s="38" t="s">
        <v>72</v>
      </c>
      <c r="F13" s="56"/>
      <c r="G13" s="34"/>
      <c r="H13" s="34"/>
      <c r="I13" s="34"/>
      <c r="J13" s="34">
        <v>5</v>
      </c>
      <c r="K13" s="34"/>
      <c r="L13" s="34"/>
      <c r="M13" s="170"/>
      <c r="N13" s="67"/>
    </row>
    <row r="14" spans="1:15" x14ac:dyDescent="0.25">
      <c r="A14" s="7">
        <v>10</v>
      </c>
      <c r="B14" s="35" t="s">
        <v>88</v>
      </c>
      <c r="C14" s="36" t="s">
        <v>14</v>
      </c>
      <c r="D14" s="37">
        <v>5.7</v>
      </c>
      <c r="E14" s="38" t="s">
        <v>72</v>
      </c>
      <c r="F14" s="56"/>
      <c r="G14" s="34"/>
      <c r="H14" s="34"/>
      <c r="I14" s="34"/>
      <c r="J14" s="34">
        <v>5</v>
      </c>
      <c r="K14" s="34"/>
      <c r="L14" s="34"/>
      <c r="M14" s="170"/>
    </row>
    <row r="15" spans="1:15" x14ac:dyDescent="0.25">
      <c r="A15" s="7">
        <v>11</v>
      </c>
      <c r="B15" s="35" t="s">
        <v>15</v>
      </c>
      <c r="C15" s="36" t="s">
        <v>16</v>
      </c>
      <c r="D15" s="37">
        <v>8.8000000000000007</v>
      </c>
      <c r="E15" s="38" t="s">
        <v>72</v>
      </c>
      <c r="F15" s="56"/>
      <c r="G15" s="34"/>
      <c r="H15" s="34"/>
      <c r="I15" s="34"/>
      <c r="J15" s="34">
        <v>5</v>
      </c>
      <c r="K15" s="34"/>
      <c r="L15" s="34"/>
      <c r="M15" s="170"/>
      <c r="N15" s="67"/>
    </row>
    <row r="16" spans="1:15" x14ac:dyDescent="0.25">
      <c r="A16" s="7">
        <v>12</v>
      </c>
      <c r="B16" s="68" t="s">
        <v>17</v>
      </c>
      <c r="C16" s="69" t="s">
        <v>18</v>
      </c>
      <c r="D16" s="70">
        <v>10.6</v>
      </c>
      <c r="E16" s="72" t="s">
        <v>73</v>
      </c>
      <c r="F16" s="73"/>
      <c r="G16" s="3"/>
      <c r="H16" s="223">
        <v>3</v>
      </c>
      <c r="I16" s="3"/>
      <c r="J16" s="3"/>
      <c r="K16" s="3"/>
      <c r="L16" s="3"/>
      <c r="M16" s="170"/>
      <c r="N16" s="67"/>
    </row>
    <row r="17" spans="1:15" x14ac:dyDescent="0.25">
      <c r="A17" s="7">
        <v>13</v>
      </c>
      <c r="B17" s="68" t="s">
        <v>19</v>
      </c>
      <c r="C17" s="69" t="s">
        <v>20</v>
      </c>
      <c r="D17" s="70">
        <v>25</v>
      </c>
      <c r="E17" s="72" t="s">
        <v>73</v>
      </c>
      <c r="F17" s="73"/>
      <c r="G17" s="3"/>
      <c r="H17" s="223"/>
      <c r="I17" s="3"/>
      <c r="J17" s="245">
        <v>5</v>
      </c>
      <c r="K17" s="3"/>
      <c r="L17" s="3"/>
      <c r="M17" s="170"/>
    </row>
    <row r="18" spans="1:15" x14ac:dyDescent="0.25">
      <c r="A18" s="7">
        <v>14</v>
      </c>
      <c r="B18" s="132" t="s">
        <v>86</v>
      </c>
      <c r="C18" s="133" t="s">
        <v>22</v>
      </c>
      <c r="D18" s="134">
        <v>52</v>
      </c>
      <c r="E18" s="135" t="s">
        <v>73</v>
      </c>
      <c r="F18" s="136"/>
      <c r="G18" s="137"/>
      <c r="H18" s="221">
        <v>3</v>
      </c>
      <c r="I18" s="137"/>
      <c r="J18" s="137"/>
      <c r="K18" s="137"/>
      <c r="L18" s="137"/>
      <c r="M18" s="170"/>
      <c r="N18" s="67"/>
    </row>
    <row r="19" spans="1:15" x14ac:dyDescent="0.25">
      <c r="A19" s="97" t="s">
        <v>81</v>
      </c>
      <c r="C19" s="1"/>
      <c r="G19"/>
      <c r="H19"/>
      <c r="I19"/>
      <c r="J19"/>
      <c r="K19"/>
      <c r="L19"/>
      <c r="M19" s="165"/>
    </row>
    <row r="20" spans="1:15" ht="17.25" x14ac:dyDescent="0.25">
      <c r="A20" s="15" t="s">
        <v>0</v>
      </c>
      <c r="B20" s="15" t="s">
        <v>1</v>
      </c>
      <c r="C20" s="15" t="s">
        <v>84</v>
      </c>
      <c r="D20" s="15" t="s">
        <v>85</v>
      </c>
      <c r="E20" s="15" t="s">
        <v>3</v>
      </c>
      <c r="F20" s="52" t="s">
        <v>145</v>
      </c>
      <c r="G20" s="52" t="s">
        <v>146</v>
      </c>
      <c r="H20" s="52" t="s">
        <v>147</v>
      </c>
      <c r="I20" s="52"/>
      <c r="J20" s="52" t="s">
        <v>148</v>
      </c>
      <c r="K20" s="52" t="s">
        <v>219</v>
      </c>
      <c r="L20" s="52" t="s">
        <v>149</v>
      </c>
      <c r="M20" s="188"/>
    </row>
    <row r="21" spans="1:15" x14ac:dyDescent="0.25">
      <c r="A21" s="289" t="s">
        <v>25</v>
      </c>
      <c r="B21" s="289"/>
      <c r="C21" s="289"/>
      <c r="D21" s="289"/>
      <c r="E21" s="289"/>
      <c r="F21" s="298"/>
      <c r="G21" s="3"/>
      <c r="H21" s="3"/>
      <c r="I21" s="3"/>
      <c r="J21" s="3"/>
      <c r="K21" s="161"/>
      <c r="L21" s="161"/>
      <c r="M21" s="170"/>
      <c r="N21" s="67"/>
      <c r="O21" s="115"/>
    </row>
    <row r="22" spans="1:15" x14ac:dyDescent="0.25">
      <c r="A22" s="3">
        <v>1</v>
      </c>
      <c r="B22" s="8" t="s">
        <v>191</v>
      </c>
      <c r="C22" s="9" t="s">
        <v>26</v>
      </c>
      <c r="D22" s="74">
        <v>14.5</v>
      </c>
      <c r="E22" s="13" t="s">
        <v>73</v>
      </c>
      <c r="F22" s="54"/>
      <c r="G22" s="3"/>
      <c r="J22" s="3"/>
      <c r="K22" s="122">
        <v>6</v>
      </c>
      <c r="L22" s="174"/>
      <c r="M22" s="187"/>
      <c r="N22" s="67"/>
      <c r="O22" s="115"/>
    </row>
    <row r="23" spans="1:15" x14ac:dyDescent="0.25">
      <c r="A23" s="3">
        <v>2</v>
      </c>
      <c r="B23" s="8" t="s">
        <v>192</v>
      </c>
      <c r="C23" s="9" t="s">
        <v>27</v>
      </c>
      <c r="D23" s="10">
        <v>13.5</v>
      </c>
      <c r="E23" s="13" t="s">
        <v>73</v>
      </c>
      <c r="F23" s="54"/>
      <c r="G23" s="3"/>
      <c r="H23" s="3"/>
      <c r="I23" s="3"/>
      <c r="J23" s="245">
        <v>5</v>
      </c>
      <c r="K23" s="250"/>
      <c r="L23" s="174"/>
      <c r="M23" s="187"/>
    </row>
    <row r="24" spans="1:15" x14ac:dyDescent="0.25">
      <c r="A24" s="3">
        <v>3</v>
      </c>
      <c r="B24" s="8" t="s">
        <v>193</v>
      </c>
      <c r="C24" s="9" t="s">
        <v>28</v>
      </c>
      <c r="D24" s="10">
        <v>10.5</v>
      </c>
      <c r="E24" s="13" t="s">
        <v>73</v>
      </c>
      <c r="F24" s="54"/>
      <c r="G24" s="3"/>
      <c r="H24" s="3"/>
      <c r="I24" s="3"/>
      <c r="J24" s="245">
        <v>5</v>
      </c>
      <c r="K24" s="250"/>
      <c r="L24" s="161"/>
      <c r="M24" s="170"/>
      <c r="N24" s="67"/>
    </row>
    <row r="25" spans="1:15" x14ac:dyDescent="0.25">
      <c r="A25" s="3">
        <v>4</v>
      </c>
      <c r="B25" s="8" t="s">
        <v>35</v>
      </c>
      <c r="C25" s="9" t="s">
        <v>29</v>
      </c>
      <c r="D25" s="202">
        <v>146</v>
      </c>
      <c r="E25" s="18" t="s">
        <v>74</v>
      </c>
      <c r="F25" s="54"/>
      <c r="G25" s="3"/>
      <c r="H25" s="3"/>
      <c r="I25" s="3"/>
      <c r="J25" s="3"/>
      <c r="K25" s="122">
        <v>6</v>
      </c>
      <c r="L25" s="174"/>
      <c r="M25" s="187"/>
      <c r="O25" s="117"/>
    </row>
    <row r="26" spans="1:15" x14ac:dyDescent="0.25">
      <c r="A26" s="3">
        <v>5</v>
      </c>
      <c r="B26" s="8" t="s">
        <v>212</v>
      </c>
      <c r="C26" s="9" t="s">
        <v>30</v>
      </c>
      <c r="D26" s="74">
        <v>157.1</v>
      </c>
      <c r="E26" s="13" t="s">
        <v>73</v>
      </c>
      <c r="F26" s="54"/>
      <c r="G26" s="3"/>
      <c r="H26" s="161"/>
      <c r="I26" s="161"/>
      <c r="J26" s="161"/>
      <c r="K26" s="122">
        <v>6</v>
      </c>
      <c r="L26" s="174"/>
      <c r="M26" s="187"/>
      <c r="N26" s="1"/>
      <c r="O26" s="117"/>
    </row>
    <row r="27" spans="1:15" x14ac:dyDescent="0.25">
      <c r="A27" s="3">
        <v>6</v>
      </c>
      <c r="B27" s="129" t="s">
        <v>317</v>
      </c>
      <c r="C27" s="9"/>
      <c r="D27" s="74">
        <v>17.05</v>
      </c>
      <c r="E27" s="13" t="s">
        <v>316</v>
      </c>
      <c r="F27" s="54"/>
      <c r="G27" s="3"/>
      <c r="H27" s="161"/>
      <c r="I27" s="161"/>
      <c r="J27" s="161"/>
      <c r="K27" s="122">
        <v>6</v>
      </c>
      <c r="L27" s="174"/>
      <c r="M27" s="187"/>
      <c r="N27" s="1"/>
      <c r="O27" s="117"/>
    </row>
    <row r="28" spans="1:15" x14ac:dyDescent="0.25">
      <c r="A28" s="3">
        <v>7</v>
      </c>
      <c r="B28" s="251" t="s">
        <v>211</v>
      </c>
      <c r="C28" s="139" t="s">
        <v>55</v>
      </c>
      <c r="D28" s="140">
        <v>10.6</v>
      </c>
      <c r="E28" s="141" t="s">
        <v>73</v>
      </c>
      <c r="F28" s="142"/>
      <c r="G28" s="143"/>
      <c r="H28" s="222">
        <v>3</v>
      </c>
      <c r="I28" s="151"/>
      <c r="J28" s="143"/>
      <c r="K28" s="143"/>
      <c r="L28" s="147"/>
      <c r="M28" s="187"/>
      <c r="O28" s="117"/>
    </row>
    <row r="29" spans="1:15" x14ac:dyDescent="0.25">
      <c r="A29" s="3">
        <v>8</v>
      </c>
      <c r="B29" s="8" t="s">
        <v>33</v>
      </c>
      <c r="C29" s="9" t="s">
        <v>31</v>
      </c>
      <c r="D29" s="10">
        <v>37.6</v>
      </c>
      <c r="E29" s="13" t="s">
        <v>73</v>
      </c>
      <c r="F29" s="54"/>
      <c r="G29" s="3"/>
      <c r="H29" s="3"/>
      <c r="I29" s="161"/>
      <c r="J29" s="246">
        <v>5</v>
      </c>
      <c r="K29" s="161"/>
      <c r="L29" s="174"/>
      <c r="M29" s="187"/>
    </row>
    <row r="30" spans="1:15" x14ac:dyDescent="0.25">
      <c r="A30" s="3">
        <v>9</v>
      </c>
      <c r="B30" s="8" t="s">
        <v>34</v>
      </c>
      <c r="C30" s="9" t="s">
        <v>32</v>
      </c>
      <c r="D30" s="10">
        <v>47.3</v>
      </c>
      <c r="E30" s="13" t="s">
        <v>73</v>
      </c>
      <c r="F30" s="54"/>
      <c r="G30" s="3"/>
      <c r="H30" s="161"/>
      <c r="I30" s="161"/>
      <c r="J30" s="161">
        <v>5</v>
      </c>
      <c r="K30" s="161"/>
      <c r="L30" s="174"/>
      <c r="M30" s="187"/>
      <c r="N30" s="32"/>
      <c r="O30" s="115"/>
    </row>
    <row r="31" spans="1:15" x14ac:dyDescent="0.25">
      <c r="A31" s="3">
        <v>10</v>
      </c>
      <c r="B31" s="154" t="s">
        <v>36</v>
      </c>
      <c r="C31" s="9" t="s">
        <v>37</v>
      </c>
      <c r="D31" s="10">
        <v>10</v>
      </c>
      <c r="E31" s="13" t="s">
        <v>73</v>
      </c>
      <c r="F31" s="54"/>
      <c r="G31" s="3">
        <v>2</v>
      </c>
      <c r="H31" s="161"/>
      <c r="I31" s="161"/>
      <c r="J31" s="161"/>
      <c r="K31" s="161"/>
      <c r="L31" s="174"/>
      <c r="M31" s="187"/>
      <c r="N31" s="32"/>
      <c r="O31" s="115"/>
    </row>
    <row r="32" spans="1:15" x14ac:dyDescent="0.25">
      <c r="A32" s="3">
        <v>11</v>
      </c>
      <c r="B32" s="154" t="s">
        <v>220</v>
      </c>
      <c r="C32" s="9" t="s">
        <v>38</v>
      </c>
      <c r="D32" s="10">
        <v>19.899999999999999</v>
      </c>
      <c r="E32" s="13" t="s">
        <v>73</v>
      </c>
      <c r="F32" s="54"/>
      <c r="G32" s="3">
        <v>2</v>
      </c>
      <c r="H32" s="161"/>
      <c r="I32" s="161"/>
      <c r="J32" s="161"/>
      <c r="K32" s="161"/>
      <c r="L32" s="174"/>
      <c r="M32" s="187"/>
      <c r="N32" s="32"/>
      <c r="O32" s="115"/>
    </row>
    <row r="33" spans="1:15" x14ac:dyDescent="0.25">
      <c r="A33" s="3">
        <v>12</v>
      </c>
      <c r="B33" s="68" t="s">
        <v>257</v>
      </c>
      <c r="C33" s="69" t="s">
        <v>39</v>
      </c>
      <c r="D33" s="74">
        <v>10</v>
      </c>
      <c r="E33" s="75" t="s">
        <v>73</v>
      </c>
      <c r="F33" s="73"/>
      <c r="G33" s="3">
        <v>2</v>
      </c>
      <c r="H33" s="161"/>
      <c r="I33" s="161"/>
      <c r="J33" s="161"/>
      <c r="K33" s="161"/>
      <c r="L33" s="161"/>
      <c r="M33" s="170"/>
    </row>
    <row r="34" spans="1:15" x14ac:dyDescent="0.25">
      <c r="A34" s="3">
        <v>13</v>
      </c>
      <c r="B34" s="35" t="s">
        <v>40</v>
      </c>
      <c r="C34" s="36" t="s">
        <v>41</v>
      </c>
      <c r="D34" s="39">
        <v>14.1</v>
      </c>
      <c r="E34" s="40" t="s">
        <v>75</v>
      </c>
      <c r="F34" s="56"/>
      <c r="G34" s="34"/>
      <c r="H34" s="34"/>
      <c r="I34" s="34"/>
      <c r="J34" s="34"/>
      <c r="K34" s="122">
        <v>6</v>
      </c>
      <c r="L34" s="34"/>
      <c r="M34" s="187"/>
      <c r="N34" s="32"/>
      <c r="O34" s="117"/>
    </row>
    <row r="35" spans="1:15" x14ac:dyDescent="0.25">
      <c r="A35" s="3">
        <v>14</v>
      </c>
      <c r="B35" s="35" t="s">
        <v>42</v>
      </c>
      <c r="C35" s="36" t="s">
        <v>43</v>
      </c>
      <c r="D35" s="39">
        <v>14</v>
      </c>
      <c r="E35" s="40" t="s">
        <v>75</v>
      </c>
      <c r="F35" s="56"/>
      <c r="G35" s="34"/>
      <c r="H35" s="34"/>
      <c r="I35" s="34"/>
      <c r="J35" s="34"/>
      <c r="K35" s="122">
        <v>6</v>
      </c>
      <c r="L35" s="34"/>
      <c r="M35" s="187"/>
      <c r="O35" s="117"/>
    </row>
    <row r="36" spans="1:15" x14ac:dyDescent="0.25">
      <c r="A36" s="3">
        <v>15</v>
      </c>
      <c r="B36" s="35" t="s">
        <v>215</v>
      </c>
      <c r="C36" s="36" t="s">
        <v>44</v>
      </c>
      <c r="D36" s="39">
        <v>5</v>
      </c>
      <c r="E36" s="40" t="s">
        <v>75</v>
      </c>
      <c r="F36" s="56"/>
      <c r="G36" s="34"/>
      <c r="H36" s="34"/>
      <c r="I36" s="34"/>
      <c r="J36" s="34"/>
      <c r="K36" s="122">
        <v>6</v>
      </c>
      <c r="L36" s="34"/>
      <c r="M36" s="187"/>
      <c r="O36" s="117"/>
    </row>
    <row r="37" spans="1:15" x14ac:dyDescent="0.25">
      <c r="A37" s="3">
        <v>16</v>
      </c>
      <c r="B37" s="35" t="s">
        <v>235</v>
      </c>
      <c r="C37" s="36" t="s">
        <v>45</v>
      </c>
      <c r="D37" s="39">
        <v>4</v>
      </c>
      <c r="E37" s="40" t="s">
        <v>75</v>
      </c>
      <c r="F37" s="56"/>
      <c r="G37" s="34"/>
      <c r="H37" s="34"/>
      <c r="I37" s="34"/>
      <c r="J37" s="34">
        <v>5</v>
      </c>
      <c r="K37" s="34"/>
      <c r="L37" s="34"/>
      <c r="M37" s="170"/>
      <c r="N37" s="32"/>
    </row>
    <row r="38" spans="1:15" x14ac:dyDescent="0.25">
      <c r="A38" s="3">
        <v>17</v>
      </c>
      <c r="B38" s="35" t="s">
        <v>236</v>
      </c>
      <c r="C38" s="36" t="s">
        <v>46</v>
      </c>
      <c r="D38" s="39">
        <v>4</v>
      </c>
      <c r="E38" s="40" t="s">
        <v>75</v>
      </c>
      <c r="F38" s="56"/>
      <c r="G38" s="34"/>
      <c r="H38" s="34"/>
      <c r="I38" s="34"/>
      <c r="J38" s="34">
        <v>5</v>
      </c>
      <c r="K38" s="34"/>
      <c r="L38" s="34"/>
      <c r="M38" s="170"/>
    </row>
    <row r="39" spans="1:15" x14ac:dyDescent="0.25">
      <c r="A39" s="3">
        <v>18</v>
      </c>
      <c r="B39" s="138" t="s">
        <v>49</v>
      </c>
      <c r="C39" s="139" t="s">
        <v>47</v>
      </c>
      <c r="D39" s="140">
        <v>24.5</v>
      </c>
      <c r="E39" s="141" t="s">
        <v>73</v>
      </c>
      <c r="F39" s="142"/>
      <c r="G39" s="143"/>
      <c r="H39" s="222">
        <v>3</v>
      </c>
      <c r="I39" s="143"/>
      <c r="J39" s="143"/>
      <c r="K39" s="143"/>
      <c r="L39" s="143"/>
      <c r="M39" s="170"/>
    </row>
    <row r="40" spans="1:15" x14ac:dyDescent="0.25">
      <c r="A40" s="3">
        <v>19</v>
      </c>
      <c r="B40" s="138" t="s">
        <v>206</v>
      </c>
      <c r="C40" s="139" t="s">
        <v>48</v>
      </c>
      <c r="D40" s="140">
        <v>31.5</v>
      </c>
      <c r="E40" s="141" t="s">
        <v>73</v>
      </c>
      <c r="F40" s="142"/>
      <c r="G40" s="143"/>
      <c r="H40" s="222">
        <v>3</v>
      </c>
      <c r="I40" s="143"/>
      <c r="J40" s="143"/>
      <c r="K40" s="143"/>
      <c r="L40" s="143"/>
      <c r="M40" s="170"/>
      <c r="O40" s="32"/>
    </row>
    <row r="41" spans="1:15" x14ac:dyDescent="0.25">
      <c r="A41" s="3">
        <v>20</v>
      </c>
      <c r="B41" s="138" t="s">
        <v>49</v>
      </c>
      <c r="C41" s="139" t="s">
        <v>50</v>
      </c>
      <c r="D41" s="140">
        <v>31.9</v>
      </c>
      <c r="E41" s="141" t="s">
        <v>73</v>
      </c>
      <c r="F41" s="142"/>
      <c r="G41" s="143"/>
      <c r="H41" s="222">
        <v>3</v>
      </c>
      <c r="I41" s="143"/>
      <c r="J41" s="143"/>
      <c r="K41" s="143"/>
      <c r="L41" s="143"/>
      <c r="M41" s="170"/>
    </row>
    <row r="42" spans="1:15" x14ac:dyDescent="0.25">
      <c r="A42" s="3">
        <v>21</v>
      </c>
      <c r="B42" s="109" t="s">
        <v>255</v>
      </c>
      <c r="C42" s="110" t="s">
        <v>51</v>
      </c>
      <c r="D42" s="111">
        <v>19</v>
      </c>
      <c r="E42" s="112" t="s">
        <v>76</v>
      </c>
      <c r="F42" s="113"/>
      <c r="G42" s="114"/>
      <c r="H42" s="114"/>
      <c r="I42" s="114"/>
      <c r="J42" s="114">
        <v>5</v>
      </c>
      <c r="K42" s="114"/>
      <c r="L42" s="114"/>
      <c r="M42" s="170"/>
      <c r="N42" s="32"/>
    </row>
    <row r="43" spans="1:15" x14ac:dyDescent="0.25">
      <c r="A43" s="3">
        <v>22</v>
      </c>
      <c r="B43" s="109" t="s">
        <v>216</v>
      </c>
      <c r="C43" s="110" t="s">
        <v>52</v>
      </c>
      <c r="D43" s="111">
        <v>30.1</v>
      </c>
      <c r="E43" s="112" t="s">
        <v>76</v>
      </c>
      <c r="F43" s="113"/>
      <c r="G43" s="114"/>
      <c r="H43" s="114"/>
      <c r="I43" s="114"/>
      <c r="J43" s="114">
        <v>5</v>
      </c>
      <c r="K43" s="114"/>
      <c r="L43" s="114"/>
      <c r="M43" s="170"/>
      <c r="N43" s="32"/>
    </row>
    <row r="44" spans="1:15" x14ac:dyDescent="0.25">
      <c r="A44" s="3">
        <v>23</v>
      </c>
      <c r="B44" s="109" t="s">
        <v>53</v>
      </c>
      <c r="C44" s="110" t="s">
        <v>54</v>
      </c>
      <c r="D44" s="111">
        <v>28.4</v>
      </c>
      <c r="E44" s="112" t="s">
        <v>76</v>
      </c>
      <c r="F44" s="113"/>
      <c r="G44" s="114"/>
      <c r="H44" s="114"/>
      <c r="I44" s="114"/>
      <c r="J44" s="114">
        <v>5</v>
      </c>
      <c r="K44" s="114"/>
      <c r="L44" s="114"/>
      <c r="M44" s="170"/>
    </row>
    <row r="45" spans="1:15" x14ac:dyDescent="0.25">
      <c r="A45" s="3">
        <v>24</v>
      </c>
      <c r="B45" s="198" t="s">
        <v>221</v>
      </c>
      <c r="C45" s="69" t="s">
        <v>55</v>
      </c>
      <c r="D45" s="74">
        <v>46.1</v>
      </c>
      <c r="E45" s="75" t="s">
        <v>73</v>
      </c>
      <c r="F45" s="3"/>
      <c r="G45" s="3"/>
      <c r="H45" s="3"/>
      <c r="I45" s="3"/>
      <c r="J45" s="3"/>
      <c r="K45" s="122">
        <v>6</v>
      </c>
      <c r="L45" s="3"/>
      <c r="M45" s="170"/>
      <c r="O45" s="115"/>
    </row>
    <row r="46" spans="1:15" x14ac:dyDescent="0.25">
      <c r="A46" s="3">
        <v>25</v>
      </c>
      <c r="B46" s="68" t="s">
        <v>56</v>
      </c>
      <c r="C46" s="69" t="s">
        <v>57</v>
      </c>
      <c r="D46" s="74">
        <v>136.80000000000001</v>
      </c>
      <c r="E46" s="75" t="s">
        <v>73</v>
      </c>
      <c r="F46" s="73">
        <v>1</v>
      </c>
      <c r="G46" s="3"/>
      <c r="H46" s="3"/>
      <c r="I46" s="3"/>
      <c r="J46" s="3"/>
      <c r="K46" s="3"/>
      <c r="L46" s="53"/>
      <c r="M46" s="187"/>
      <c r="O46" s="117"/>
    </row>
    <row r="47" spans="1:15" s="11" customFormat="1" x14ac:dyDescent="0.25">
      <c r="A47" s="3">
        <v>26</v>
      </c>
      <c r="B47" s="138" t="s">
        <v>150</v>
      </c>
      <c r="C47" s="139" t="s">
        <v>58</v>
      </c>
      <c r="D47" s="140">
        <v>19.7</v>
      </c>
      <c r="E47" s="145" t="s">
        <v>76</v>
      </c>
      <c r="F47" s="142">
        <v>1</v>
      </c>
      <c r="G47" s="143"/>
      <c r="H47" s="143"/>
      <c r="I47" s="143"/>
      <c r="J47" s="143"/>
      <c r="K47" s="143"/>
      <c r="L47" s="143"/>
      <c r="M47" s="170"/>
      <c r="O47" s="274"/>
    </row>
    <row r="48" spans="1:15" s="11" customFormat="1" x14ac:dyDescent="0.25">
      <c r="A48" s="3">
        <v>27</v>
      </c>
      <c r="B48" s="138" t="s">
        <v>150</v>
      </c>
      <c r="C48" s="139" t="s">
        <v>59</v>
      </c>
      <c r="D48" s="140">
        <v>23</v>
      </c>
      <c r="E48" s="141" t="s">
        <v>73</v>
      </c>
      <c r="F48" s="142"/>
      <c r="G48" s="143"/>
      <c r="H48" s="222">
        <v>3</v>
      </c>
      <c r="I48" s="143"/>
      <c r="J48" s="143"/>
      <c r="K48" s="143"/>
      <c r="L48" s="143"/>
      <c r="M48" s="170"/>
      <c r="N48" s="120"/>
      <c r="O48" s="274"/>
    </row>
    <row r="49" spans="1:17" s="11" customFormat="1" x14ac:dyDescent="0.25">
      <c r="A49" s="3">
        <v>28</v>
      </c>
      <c r="B49" s="138" t="s">
        <v>150</v>
      </c>
      <c r="C49" s="139" t="s">
        <v>60</v>
      </c>
      <c r="D49" s="140">
        <v>40.700000000000003</v>
      </c>
      <c r="E49" s="141" t="s">
        <v>73</v>
      </c>
      <c r="F49" s="142"/>
      <c r="G49" s="143"/>
      <c r="H49" s="222">
        <v>3</v>
      </c>
      <c r="I49" s="143"/>
      <c r="J49" s="143"/>
      <c r="K49" s="143"/>
      <c r="L49" s="143"/>
      <c r="M49" s="170"/>
      <c r="O49" s="274"/>
    </row>
    <row r="50" spans="1:17" s="11" customFormat="1" x14ac:dyDescent="0.25">
      <c r="A50" s="3">
        <v>29</v>
      </c>
      <c r="B50" s="68" t="s">
        <v>256</v>
      </c>
      <c r="C50" s="69" t="s">
        <v>61</v>
      </c>
      <c r="D50" s="74">
        <v>16.399999999999999</v>
      </c>
      <c r="E50" s="76" t="s">
        <v>77</v>
      </c>
      <c r="F50" s="73"/>
      <c r="G50" s="3"/>
      <c r="H50" s="161"/>
      <c r="I50" s="161"/>
      <c r="J50" s="3"/>
      <c r="K50" s="3"/>
      <c r="L50" s="3">
        <v>1</v>
      </c>
      <c r="M50" s="170"/>
      <c r="N50" s="120"/>
    </row>
    <row r="51" spans="1:17" s="11" customFormat="1" x14ac:dyDescent="0.25">
      <c r="A51" s="3">
        <v>30</v>
      </c>
      <c r="B51" s="8" t="s">
        <v>256</v>
      </c>
      <c r="C51" s="9" t="s">
        <v>62</v>
      </c>
      <c r="D51" s="10">
        <v>17.5</v>
      </c>
      <c r="E51" s="66" t="s">
        <v>77</v>
      </c>
      <c r="F51" s="54"/>
      <c r="G51" s="3"/>
      <c r="H51" s="161"/>
      <c r="I51" s="161"/>
      <c r="J51" s="3"/>
      <c r="K51" s="3"/>
      <c r="L51" s="3">
        <v>1</v>
      </c>
      <c r="M51" s="170"/>
    </row>
    <row r="52" spans="1:17" x14ac:dyDescent="0.25">
      <c r="A52" s="3">
        <v>31</v>
      </c>
      <c r="B52" s="43" t="s">
        <v>262</v>
      </c>
      <c r="C52" s="44" t="s">
        <v>70</v>
      </c>
      <c r="D52" s="45">
        <v>232.5</v>
      </c>
      <c r="E52" s="46" t="s">
        <v>73</v>
      </c>
      <c r="F52" s="57"/>
      <c r="G52" s="3"/>
      <c r="H52" s="223">
        <v>3</v>
      </c>
      <c r="I52" s="161"/>
      <c r="J52" s="3"/>
      <c r="K52" s="3"/>
      <c r="L52" s="53"/>
      <c r="M52" s="187"/>
      <c r="O52" s="117"/>
    </row>
    <row r="53" spans="1:17" x14ac:dyDescent="0.25">
      <c r="A53" s="3">
        <v>32</v>
      </c>
      <c r="B53" s="8" t="s">
        <v>151</v>
      </c>
      <c r="C53" s="9" t="s">
        <v>155</v>
      </c>
      <c r="D53" s="59">
        <v>21.9</v>
      </c>
      <c r="E53" s="46" t="s">
        <v>73</v>
      </c>
      <c r="F53" s="57"/>
      <c r="G53" s="3"/>
      <c r="H53" s="3"/>
      <c r="I53" s="161"/>
      <c r="J53" s="245">
        <v>5</v>
      </c>
      <c r="K53" s="3"/>
      <c r="L53" s="53"/>
      <c r="M53" s="187"/>
      <c r="N53" s="32"/>
      <c r="O53" s="32"/>
      <c r="P53" s="67"/>
      <c r="Q53" s="32"/>
    </row>
    <row r="54" spans="1:17" x14ac:dyDescent="0.25">
      <c r="A54" s="3">
        <v>33</v>
      </c>
      <c r="B54" s="102" t="s">
        <v>152</v>
      </c>
      <c r="C54" s="103" t="s">
        <v>156</v>
      </c>
      <c r="D54" s="104">
        <v>2.4</v>
      </c>
      <c r="E54" s="105" t="s">
        <v>73</v>
      </c>
      <c r="F54" s="106"/>
      <c r="G54" s="107"/>
      <c r="H54" s="107"/>
      <c r="I54" s="107"/>
      <c r="J54" s="107">
        <v>5</v>
      </c>
      <c r="K54" s="107"/>
      <c r="L54" s="108"/>
      <c r="M54" s="187"/>
    </row>
    <row r="55" spans="1:17" x14ac:dyDescent="0.25">
      <c r="A55" s="3">
        <v>34</v>
      </c>
      <c r="B55" s="123" t="s">
        <v>153</v>
      </c>
      <c r="C55" s="124" t="s">
        <v>157</v>
      </c>
      <c r="D55" s="125">
        <v>28.3</v>
      </c>
      <c r="E55" s="126" t="s">
        <v>73</v>
      </c>
      <c r="F55" s="127"/>
      <c r="G55" s="122"/>
      <c r="H55" s="122"/>
      <c r="I55" s="122">
        <v>4</v>
      </c>
      <c r="J55" s="122"/>
      <c r="K55" s="122"/>
      <c r="L55" s="128"/>
      <c r="M55" s="187"/>
      <c r="O55" s="275"/>
    </row>
    <row r="56" spans="1:17" x14ac:dyDescent="0.25">
      <c r="A56" s="3">
        <v>35</v>
      </c>
      <c r="B56" s="123" t="s">
        <v>154</v>
      </c>
      <c r="C56" s="124" t="s">
        <v>158</v>
      </c>
      <c r="D56" s="125">
        <v>31.6</v>
      </c>
      <c r="E56" s="126" t="s">
        <v>73</v>
      </c>
      <c r="F56" s="127"/>
      <c r="G56" s="122"/>
      <c r="H56" s="122"/>
      <c r="I56" s="122">
        <v>4</v>
      </c>
      <c r="J56" s="122"/>
      <c r="K56" s="122"/>
      <c r="L56" s="128"/>
      <c r="M56" s="187"/>
      <c r="N56" s="32"/>
      <c r="O56" s="275"/>
    </row>
    <row r="57" spans="1:17" x14ac:dyDescent="0.25">
      <c r="A57" s="3">
        <v>36</v>
      </c>
      <c r="B57" s="138" t="s">
        <v>271</v>
      </c>
      <c r="C57" s="139" t="s">
        <v>159</v>
      </c>
      <c r="D57" s="144">
        <v>19.8</v>
      </c>
      <c r="E57" s="145" t="s">
        <v>73</v>
      </c>
      <c r="F57" s="146"/>
      <c r="G57" s="143"/>
      <c r="H57" s="222">
        <v>3</v>
      </c>
      <c r="I57" s="143"/>
      <c r="J57" s="143"/>
      <c r="K57" s="143"/>
      <c r="L57" s="147"/>
      <c r="M57" s="187"/>
      <c r="O57" s="1"/>
    </row>
    <row r="58" spans="1:17" x14ac:dyDescent="0.25">
      <c r="A58" s="3">
        <v>37</v>
      </c>
      <c r="B58" s="138" t="s">
        <v>272</v>
      </c>
      <c r="C58" s="139" t="s">
        <v>160</v>
      </c>
      <c r="D58" s="144">
        <v>19.8</v>
      </c>
      <c r="E58" s="145" t="s">
        <v>73</v>
      </c>
      <c r="F58" s="146"/>
      <c r="G58" s="143"/>
      <c r="H58" s="222">
        <v>3</v>
      </c>
      <c r="I58" s="143"/>
      <c r="J58" s="143"/>
      <c r="K58" s="143"/>
      <c r="L58" s="147"/>
      <c r="M58" s="187"/>
      <c r="O58" s="32"/>
    </row>
    <row r="59" spans="1:17" x14ac:dyDescent="0.25">
      <c r="A59" s="3">
        <v>38</v>
      </c>
      <c r="B59" s="138" t="s">
        <v>273</v>
      </c>
      <c r="C59" s="139" t="s">
        <v>161</v>
      </c>
      <c r="D59" s="144">
        <v>20.49</v>
      </c>
      <c r="E59" s="145" t="s">
        <v>73</v>
      </c>
      <c r="F59" s="146"/>
      <c r="G59" s="143"/>
      <c r="H59" s="222">
        <v>3</v>
      </c>
      <c r="I59" s="143"/>
      <c r="J59" s="143"/>
      <c r="K59" s="143"/>
      <c r="L59" s="147"/>
      <c r="M59" s="187"/>
    </row>
    <row r="60" spans="1:17" x14ac:dyDescent="0.25">
      <c r="A60" s="295" t="s">
        <v>79</v>
      </c>
      <c r="B60" s="296"/>
      <c r="C60" s="297"/>
      <c r="D60" s="17">
        <f>SUM(D22:D59)</f>
        <v>1377.54</v>
      </c>
      <c r="E60" s="8"/>
      <c r="F60" s="54"/>
      <c r="G60" s="3"/>
      <c r="H60" s="3"/>
      <c r="I60" s="3"/>
      <c r="J60" s="3"/>
      <c r="K60" s="3"/>
      <c r="L60" s="3"/>
      <c r="M60" s="170"/>
    </row>
    <row r="61" spans="1:17" x14ac:dyDescent="0.25">
      <c r="A61" s="97" t="s">
        <v>82</v>
      </c>
      <c r="C61" s="1"/>
      <c r="F61" s="52" t="s">
        <v>145</v>
      </c>
      <c r="G61" s="52" t="s">
        <v>146</v>
      </c>
      <c r="H61" s="52" t="s">
        <v>147</v>
      </c>
      <c r="I61" s="52" t="s">
        <v>270</v>
      </c>
      <c r="J61" s="52" t="s">
        <v>148</v>
      </c>
      <c r="K61" s="52" t="s">
        <v>219</v>
      </c>
      <c r="L61" s="52" t="s">
        <v>149</v>
      </c>
      <c r="M61" s="188"/>
      <c r="N61" s="32"/>
    </row>
    <row r="62" spans="1:17" ht="45" x14ac:dyDescent="0.25">
      <c r="A62" s="15" t="s">
        <v>0</v>
      </c>
      <c r="B62" s="15" t="s">
        <v>1</v>
      </c>
      <c r="C62" s="15" t="s">
        <v>84</v>
      </c>
      <c r="D62" s="15" t="s">
        <v>85</v>
      </c>
      <c r="E62" s="15" t="s">
        <v>3</v>
      </c>
      <c r="F62" s="49" t="s">
        <v>83</v>
      </c>
      <c r="G62" s="204"/>
      <c r="H62" s="204"/>
      <c r="I62" s="204"/>
      <c r="J62" s="204"/>
      <c r="K62" s="204"/>
      <c r="L62" s="204"/>
      <c r="M62" s="170"/>
      <c r="N62" s="32"/>
    </row>
    <row r="63" spans="1:17" x14ac:dyDescent="0.25">
      <c r="A63" s="287" t="s">
        <v>78</v>
      </c>
      <c r="B63" s="288"/>
      <c r="C63" s="288"/>
      <c r="D63" s="288"/>
      <c r="E63" s="288"/>
      <c r="F63" s="288"/>
      <c r="G63" s="204"/>
      <c r="H63" s="204"/>
      <c r="I63" s="204"/>
      <c r="J63" s="204"/>
      <c r="K63" s="204"/>
      <c r="L63" s="204"/>
      <c r="M63" s="170"/>
    </row>
    <row r="64" spans="1:17" x14ac:dyDescent="0.25">
      <c r="A64" s="62">
        <v>1</v>
      </c>
      <c r="B64" s="8" t="s">
        <v>194</v>
      </c>
      <c r="C64" s="9" t="s">
        <v>63</v>
      </c>
      <c r="D64" s="74">
        <v>14.5</v>
      </c>
      <c r="E64" s="3" t="s">
        <v>73</v>
      </c>
      <c r="F64" s="54"/>
      <c r="G64" s="3"/>
      <c r="H64" s="3"/>
      <c r="I64" s="3"/>
      <c r="J64" s="3"/>
      <c r="K64" s="122">
        <v>6</v>
      </c>
      <c r="L64" s="3"/>
      <c r="M64" s="187"/>
      <c r="O64" s="115"/>
    </row>
    <row r="65" spans="1:15" x14ac:dyDescent="0.25">
      <c r="A65" s="62">
        <v>2</v>
      </c>
      <c r="B65" s="8" t="s">
        <v>237</v>
      </c>
      <c r="C65" s="9" t="s">
        <v>176</v>
      </c>
      <c r="D65" s="10">
        <v>102</v>
      </c>
      <c r="E65" s="3" t="s">
        <v>73</v>
      </c>
      <c r="F65" s="54"/>
      <c r="G65" s="3">
        <v>2</v>
      </c>
      <c r="H65" s="3"/>
      <c r="I65" s="3"/>
      <c r="J65" s="3"/>
      <c r="K65" s="161"/>
      <c r="L65" s="3"/>
      <c r="M65" s="190"/>
      <c r="O65" s="117"/>
    </row>
    <row r="66" spans="1:15" x14ac:dyDescent="0.25">
      <c r="A66" s="62">
        <v>3</v>
      </c>
      <c r="B66" s="35" t="s">
        <v>64</v>
      </c>
      <c r="C66" s="36" t="s">
        <v>65</v>
      </c>
      <c r="D66" s="39">
        <v>13</v>
      </c>
      <c r="E66" s="41" t="s">
        <v>75</v>
      </c>
      <c r="F66" s="56"/>
      <c r="G66" s="34"/>
      <c r="H66" s="34"/>
      <c r="I66" s="34"/>
      <c r="J66" s="34"/>
      <c r="K66" s="34">
        <v>6</v>
      </c>
      <c r="L66" s="34"/>
      <c r="M66" s="190"/>
      <c r="N66" s="32"/>
      <c r="O66" s="117"/>
    </row>
    <row r="67" spans="1:15" x14ac:dyDescent="0.25">
      <c r="A67" s="62">
        <v>4</v>
      </c>
      <c r="B67" s="35" t="s">
        <v>68</v>
      </c>
      <c r="C67" s="36" t="s">
        <v>67</v>
      </c>
      <c r="D67" s="39">
        <v>5</v>
      </c>
      <c r="E67" s="41" t="s">
        <v>75</v>
      </c>
      <c r="F67" s="56"/>
      <c r="G67" s="34"/>
      <c r="H67" s="34"/>
      <c r="I67" s="34"/>
      <c r="J67" s="34"/>
      <c r="K67" s="34">
        <v>6</v>
      </c>
      <c r="L67" s="34"/>
      <c r="M67" s="190"/>
      <c r="O67" s="117"/>
    </row>
    <row r="68" spans="1:15" x14ac:dyDescent="0.25">
      <c r="A68" s="62">
        <v>5</v>
      </c>
      <c r="B68" s="35" t="s">
        <v>66</v>
      </c>
      <c r="C68" s="36" t="s">
        <v>69</v>
      </c>
      <c r="D68" s="39">
        <v>16</v>
      </c>
      <c r="E68" s="41" t="s">
        <v>75</v>
      </c>
      <c r="F68" s="56"/>
      <c r="G68" s="34"/>
      <c r="H68" s="34"/>
      <c r="I68" s="34"/>
      <c r="J68" s="34"/>
      <c r="K68" s="34">
        <v>6</v>
      </c>
      <c r="L68" s="34"/>
      <c r="M68" s="190"/>
      <c r="O68" s="117"/>
    </row>
    <row r="69" spans="1:15" x14ac:dyDescent="0.25">
      <c r="A69" s="62">
        <v>6</v>
      </c>
      <c r="B69" s="35" t="s">
        <v>195</v>
      </c>
      <c r="C69" s="36" t="s">
        <v>197</v>
      </c>
      <c r="D69" s="39">
        <v>2.82</v>
      </c>
      <c r="E69" s="41"/>
      <c r="F69" s="56"/>
      <c r="G69" s="34"/>
      <c r="H69" s="34"/>
      <c r="I69" s="34"/>
      <c r="J69" s="34"/>
      <c r="K69" s="34">
        <v>6</v>
      </c>
      <c r="L69" s="34"/>
      <c r="M69" s="190"/>
      <c r="O69" s="117"/>
    </row>
    <row r="70" spans="1:15" x14ac:dyDescent="0.25">
      <c r="A70" s="62">
        <v>7</v>
      </c>
      <c r="B70" s="35" t="s">
        <v>196</v>
      </c>
      <c r="C70" s="36" t="s">
        <v>198</v>
      </c>
      <c r="D70" s="39">
        <v>3.45</v>
      </c>
      <c r="E70" s="41"/>
      <c r="F70" s="56"/>
      <c r="G70" s="34"/>
      <c r="H70" s="34"/>
      <c r="I70" s="34"/>
      <c r="J70" s="34"/>
      <c r="K70" s="34">
        <v>6</v>
      </c>
      <c r="L70" s="34"/>
      <c r="M70" s="190"/>
      <c r="O70" s="117"/>
    </row>
    <row r="71" spans="1:15" x14ac:dyDescent="0.25">
      <c r="M71" s="190"/>
    </row>
    <row r="72" spans="1:15" x14ac:dyDescent="0.25">
      <c r="A72" s="62">
        <v>9</v>
      </c>
      <c r="B72" s="148" t="s">
        <v>174</v>
      </c>
      <c r="C72" s="149" t="s">
        <v>172</v>
      </c>
      <c r="D72" s="150">
        <v>17.2</v>
      </c>
      <c r="E72" s="151" t="s">
        <v>73</v>
      </c>
      <c r="F72" s="146"/>
      <c r="G72" s="143"/>
      <c r="H72" s="222">
        <v>3</v>
      </c>
      <c r="I72" s="143"/>
      <c r="J72" s="143"/>
      <c r="K72" s="143"/>
      <c r="L72" s="143"/>
      <c r="M72" s="170"/>
      <c r="O72" s="32"/>
    </row>
    <row r="73" spans="1:15" x14ac:dyDescent="0.25">
      <c r="A73" s="62">
        <v>10</v>
      </c>
      <c r="B73" s="148" t="s">
        <v>174</v>
      </c>
      <c r="C73" s="149" t="s">
        <v>173</v>
      </c>
      <c r="D73" s="150">
        <v>16.600000000000001</v>
      </c>
      <c r="E73" s="151" t="s">
        <v>73</v>
      </c>
      <c r="F73" s="146"/>
      <c r="G73" s="143"/>
      <c r="H73" s="222">
        <v>3</v>
      </c>
      <c r="I73" s="143"/>
      <c r="J73" s="143"/>
      <c r="K73" s="143"/>
      <c r="L73" s="143"/>
      <c r="M73" s="170"/>
    </row>
    <row r="74" spans="1:15" x14ac:dyDescent="0.25">
      <c r="A74" s="62">
        <v>11</v>
      </c>
      <c r="B74" s="148" t="s">
        <v>174</v>
      </c>
      <c r="C74" s="149" t="s">
        <v>175</v>
      </c>
      <c r="D74" s="150">
        <f>16.5+31.5</f>
        <v>48</v>
      </c>
      <c r="E74" s="151" t="s">
        <v>73</v>
      </c>
      <c r="F74" s="146"/>
      <c r="G74" s="143"/>
      <c r="H74" s="222">
        <v>3</v>
      </c>
      <c r="I74" s="143"/>
      <c r="J74" s="143"/>
      <c r="K74" s="143"/>
      <c r="L74" s="143"/>
      <c r="M74" s="170"/>
    </row>
    <row r="75" spans="1:15" x14ac:dyDescent="0.25">
      <c r="A75" s="62">
        <v>12</v>
      </c>
      <c r="B75" s="58" t="s">
        <v>199</v>
      </c>
      <c r="C75" s="231"/>
      <c r="D75" s="226">
        <v>17.5</v>
      </c>
      <c r="E75" s="13" t="s">
        <v>73</v>
      </c>
      <c r="F75" s="57"/>
      <c r="G75" s="3"/>
      <c r="H75" s="3"/>
      <c r="I75" s="3"/>
      <c r="J75" s="3"/>
      <c r="K75" s="122">
        <v>6</v>
      </c>
      <c r="L75" s="53"/>
      <c r="M75" s="187"/>
      <c r="O75" s="115"/>
    </row>
    <row r="76" spans="1:15" ht="18.75" customHeight="1" x14ac:dyDescent="0.25">
      <c r="A76" s="97" t="s">
        <v>137</v>
      </c>
      <c r="C76" s="1"/>
      <c r="F76" s="52" t="s">
        <v>145</v>
      </c>
      <c r="G76" s="52" t="s">
        <v>146</v>
      </c>
      <c r="H76" s="52" t="s">
        <v>147</v>
      </c>
      <c r="I76" s="52" t="s">
        <v>270</v>
      </c>
      <c r="J76" s="52" t="s">
        <v>148</v>
      </c>
      <c r="K76" s="52" t="s">
        <v>219</v>
      </c>
      <c r="L76" s="52" t="s">
        <v>149</v>
      </c>
      <c r="M76" s="188"/>
    </row>
    <row r="77" spans="1:15" ht="29.25" customHeight="1" x14ac:dyDescent="0.25">
      <c r="A77" s="15" t="s">
        <v>0</v>
      </c>
      <c r="B77" s="15" t="s">
        <v>1</v>
      </c>
      <c r="C77" s="15" t="s">
        <v>84</v>
      </c>
      <c r="D77" s="15" t="s">
        <v>85</v>
      </c>
      <c r="E77" s="15" t="s">
        <v>3</v>
      </c>
      <c r="F77" s="49" t="s">
        <v>83</v>
      </c>
      <c r="G77" s="204"/>
      <c r="H77" s="204"/>
      <c r="I77" s="204"/>
      <c r="J77" s="204"/>
      <c r="K77" s="204"/>
      <c r="L77" s="204"/>
      <c r="M77" s="170"/>
    </row>
    <row r="78" spans="1:15" ht="29.25" customHeight="1" x14ac:dyDescent="0.25">
      <c r="A78" s="287" t="s">
        <v>232</v>
      </c>
      <c r="B78" s="288"/>
      <c r="C78" s="288"/>
      <c r="D78" s="288"/>
      <c r="E78" s="288"/>
      <c r="F78" s="288"/>
      <c r="G78" s="205"/>
      <c r="H78" s="205"/>
      <c r="I78" s="205"/>
      <c r="J78" s="205"/>
      <c r="K78" s="205"/>
      <c r="L78" s="205"/>
      <c r="M78" s="170"/>
    </row>
    <row r="79" spans="1:15" ht="18" customHeight="1" x14ac:dyDescent="0.25">
      <c r="A79" s="47">
        <v>1</v>
      </c>
      <c r="B79" s="80" t="s">
        <v>259</v>
      </c>
      <c r="C79" s="81" t="s">
        <v>200</v>
      </c>
      <c r="D79" s="98">
        <f>1000</f>
        <v>1000</v>
      </c>
      <c r="E79" s="101" t="s">
        <v>204</v>
      </c>
      <c r="F79" s="93"/>
      <c r="G79" s="93"/>
      <c r="H79" s="93"/>
      <c r="I79" s="93"/>
      <c r="J79" s="93"/>
      <c r="K79" s="121">
        <v>6</v>
      </c>
      <c r="L79" s="61"/>
      <c r="M79" s="191"/>
      <c r="N79" s="79"/>
      <c r="O79" s="115"/>
    </row>
    <row r="80" spans="1:15" ht="18" customHeight="1" x14ac:dyDescent="0.25">
      <c r="A80" s="47">
        <v>2</v>
      </c>
      <c r="B80" s="80" t="s">
        <v>260</v>
      </c>
      <c r="C80" s="81" t="s">
        <v>201</v>
      </c>
      <c r="D80" s="98">
        <v>1000</v>
      </c>
      <c r="E80" s="101" t="s">
        <v>204</v>
      </c>
      <c r="F80" s="93"/>
      <c r="G80" s="93"/>
      <c r="H80" s="93"/>
      <c r="I80" s="93"/>
      <c r="J80" s="93"/>
      <c r="K80" s="121">
        <v>6</v>
      </c>
      <c r="L80" s="61"/>
      <c r="M80" s="191"/>
      <c r="N80" s="79"/>
      <c r="O80" s="115"/>
    </row>
    <row r="81" spans="1:15" ht="18" customHeight="1" x14ac:dyDescent="0.25">
      <c r="A81" s="47">
        <v>3</v>
      </c>
      <c r="B81" s="80" t="s">
        <v>261</v>
      </c>
      <c r="C81" s="81" t="s">
        <v>202</v>
      </c>
      <c r="D81" s="98">
        <v>212</v>
      </c>
      <c r="E81" s="82" t="s">
        <v>73</v>
      </c>
      <c r="F81" s="93"/>
      <c r="G81" s="93"/>
      <c r="H81" s="93"/>
      <c r="I81" s="93"/>
      <c r="J81" s="93"/>
      <c r="K81" s="121">
        <v>6</v>
      </c>
      <c r="L81" s="61"/>
      <c r="M81" s="191"/>
      <c r="N81" s="79"/>
      <c r="O81" s="115"/>
    </row>
    <row r="82" spans="1:15" ht="18" customHeight="1" x14ac:dyDescent="0.25">
      <c r="A82" s="47">
        <v>4</v>
      </c>
      <c r="B82" s="213" t="s">
        <v>265</v>
      </c>
      <c r="C82" s="214" t="s">
        <v>21</v>
      </c>
      <c r="D82" s="215">
        <v>28.5</v>
      </c>
      <c r="E82" s="72" t="s">
        <v>73</v>
      </c>
      <c r="F82" s="212"/>
      <c r="G82" s="93"/>
      <c r="H82" s="93"/>
      <c r="I82" s="93"/>
      <c r="J82" s="93"/>
      <c r="K82" s="93"/>
      <c r="L82" s="206" t="s">
        <v>258</v>
      </c>
      <c r="M82" s="192"/>
      <c r="N82" s="77"/>
      <c r="O82" s="79"/>
    </row>
    <row r="83" spans="1:15" ht="18" customHeight="1" x14ac:dyDescent="0.25">
      <c r="A83" s="47">
        <v>5</v>
      </c>
      <c r="B83" s="68" t="s">
        <v>222</v>
      </c>
      <c r="C83" s="69" t="s">
        <v>12</v>
      </c>
      <c r="D83" s="99">
        <v>41.2</v>
      </c>
      <c r="E83" s="71" t="s">
        <v>73</v>
      </c>
      <c r="F83" s="47"/>
      <c r="G83" s="93"/>
      <c r="H83" s="93"/>
      <c r="I83" s="93"/>
      <c r="J83" s="93"/>
      <c r="K83" s="93"/>
      <c r="L83" s="206" t="s">
        <v>258</v>
      </c>
      <c r="M83" s="192"/>
      <c r="N83" s="79"/>
      <c r="O83" s="79"/>
    </row>
    <row r="84" spans="1:15" ht="18" customHeight="1" x14ac:dyDescent="0.25">
      <c r="A84" s="47">
        <v>6</v>
      </c>
      <c r="B84" s="83" t="s">
        <v>23</v>
      </c>
      <c r="C84" s="84" t="s">
        <v>24</v>
      </c>
      <c r="D84" s="100">
        <v>107</v>
      </c>
      <c r="E84" s="85" t="s">
        <v>72</v>
      </c>
      <c r="F84" s="93"/>
      <c r="G84" s="93"/>
      <c r="H84" s="93"/>
      <c r="I84" s="93"/>
      <c r="J84" s="93"/>
      <c r="K84" s="93"/>
      <c r="L84" s="178" t="s">
        <v>258</v>
      </c>
      <c r="M84" s="192"/>
      <c r="N84" s="79"/>
      <c r="O84" s="79"/>
    </row>
    <row r="85" spans="1:15" ht="18" customHeight="1" x14ac:dyDescent="0.25">
      <c r="A85" s="47">
        <v>7</v>
      </c>
      <c r="B85" s="89" t="s">
        <v>167</v>
      </c>
      <c r="C85" s="90" t="s">
        <v>162</v>
      </c>
      <c r="D85" s="91">
        <v>14.3</v>
      </c>
      <c r="E85" s="92" t="s">
        <v>73</v>
      </c>
      <c r="F85" s="93"/>
      <c r="G85" s="93"/>
      <c r="H85" s="93"/>
      <c r="I85" s="93"/>
      <c r="J85" s="93"/>
      <c r="K85" s="93"/>
      <c r="L85" s="161" t="s">
        <v>217</v>
      </c>
      <c r="M85" s="170"/>
      <c r="N85" s="79"/>
      <c r="O85" s="79"/>
    </row>
    <row r="86" spans="1:15" ht="18" customHeight="1" x14ac:dyDescent="0.25">
      <c r="A86" s="47">
        <v>8</v>
      </c>
      <c r="B86" s="89" t="s">
        <v>168</v>
      </c>
      <c r="C86" s="90" t="s">
        <v>163</v>
      </c>
      <c r="D86" s="91">
        <v>17.899999999999999</v>
      </c>
      <c r="E86" s="92" t="s">
        <v>73</v>
      </c>
      <c r="F86" s="93"/>
      <c r="G86" s="93"/>
      <c r="H86" s="93"/>
      <c r="I86" s="93"/>
      <c r="J86" s="93"/>
      <c r="K86" s="93"/>
      <c r="L86" s="161" t="s">
        <v>217</v>
      </c>
      <c r="M86" s="170"/>
      <c r="N86" s="79"/>
      <c r="O86" s="79"/>
    </row>
    <row r="87" spans="1:15" ht="18" customHeight="1" x14ac:dyDescent="0.25">
      <c r="A87" s="47">
        <v>9</v>
      </c>
      <c r="B87" s="89" t="s">
        <v>169</v>
      </c>
      <c r="C87" s="90" t="s">
        <v>164</v>
      </c>
      <c r="D87" s="91">
        <v>79</v>
      </c>
      <c r="E87" s="92" t="s">
        <v>73</v>
      </c>
      <c r="F87" s="3"/>
      <c r="G87" s="8"/>
      <c r="H87" s="8"/>
      <c r="I87" s="8"/>
      <c r="J87" s="8"/>
      <c r="K87" s="8"/>
      <c r="L87" s="161" t="s">
        <v>217</v>
      </c>
      <c r="M87" s="170"/>
    </row>
    <row r="88" spans="1:15" ht="18" customHeight="1" x14ac:dyDescent="0.25">
      <c r="A88" s="47">
        <v>10</v>
      </c>
      <c r="B88" s="89" t="s">
        <v>170</v>
      </c>
      <c r="C88" s="90" t="s">
        <v>165</v>
      </c>
      <c r="D88" s="91">
        <v>79</v>
      </c>
      <c r="E88" s="92" t="s">
        <v>73</v>
      </c>
      <c r="F88" s="3"/>
      <c r="G88" s="8"/>
      <c r="H88" s="8"/>
      <c r="I88" s="8"/>
      <c r="J88" s="8"/>
      <c r="K88" s="8"/>
      <c r="L88" s="161" t="s">
        <v>217</v>
      </c>
      <c r="M88" s="170"/>
    </row>
    <row r="89" spans="1:15" ht="18" customHeight="1" x14ac:dyDescent="0.25">
      <c r="A89" s="47">
        <v>11</v>
      </c>
      <c r="B89" s="86" t="s">
        <v>171</v>
      </c>
      <c r="C89" s="87" t="s">
        <v>166</v>
      </c>
      <c r="D89" s="88">
        <v>53.6</v>
      </c>
      <c r="E89" s="71" t="s">
        <v>73</v>
      </c>
      <c r="F89" s="3"/>
      <c r="G89" s="8"/>
      <c r="H89" s="8"/>
      <c r="I89" s="8"/>
      <c r="J89" s="8"/>
      <c r="K89" s="8"/>
      <c r="L89" s="161" t="s">
        <v>217</v>
      </c>
      <c r="M89" s="170"/>
    </row>
    <row r="90" spans="1:15" x14ac:dyDescent="0.25">
      <c r="A90" s="97" t="s">
        <v>138</v>
      </c>
      <c r="C90" s="1"/>
      <c r="F90"/>
      <c r="G90"/>
      <c r="H90"/>
      <c r="I90"/>
      <c r="J90"/>
      <c r="K90"/>
      <c r="L90"/>
      <c r="M90" s="165"/>
    </row>
    <row r="91" spans="1:15" ht="30" x14ac:dyDescent="0.25">
      <c r="A91" s="15" t="s">
        <v>0</v>
      </c>
      <c r="B91" s="15" t="s">
        <v>1</v>
      </c>
      <c r="C91" s="15" t="s">
        <v>84</v>
      </c>
      <c r="D91" s="15" t="s">
        <v>85</v>
      </c>
      <c r="E91" s="15" t="s">
        <v>3</v>
      </c>
      <c r="F91" s="16" t="s">
        <v>210</v>
      </c>
      <c r="G91"/>
      <c r="H91"/>
      <c r="I91"/>
      <c r="J91"/>
      <c r="K91"/>
      <c r="L91"/>
      <c r="M91" s="165"/>
    </row>
    <row r="92" spans="1:15" x14ac:dyDescent="0.25">
      <c r="A92" s="289" t="s">
        <v>264</v>
      </c>
      <c r="B92" s="289"/>
      <c r="C92" s="289"/>
      <c r="D92" s="289"/>
      <c r="E92" s="289"/>
      <c r="F92" s="289"/>
      <c r="G92"/>
      <c r="H92"/>
      <c r="I92"/>
      <c r="J92"/>
      <c r="K92"/>
      <c r="L92"/>
      <c r="M92" s="165"/>
    </row>
    <row r="93" spans="1:15" x14ac:dyDescent="0.25">
      <c r="A93" s="3">
        <v>1</v>
      </c>
      <c r="B93" s="68" t="s">
        <v>218</v>
      </c>
      <c r="C93" s="203" t="s">
        <v>51</v>
      </c>
      <c r="D93" s="74">
        <v>19</v>
      </c>
      <c r="E93" s="75" t="s">
        <v>76</v>
      </c>
      <c r="F93" s="3" t="s">
        <v>217</v>
      </c>
      <c r="G93"/>
      <c r="H93"/>
      <c r="I93"/>
      <c r="J93"/>
      <c r="K93"/>
      <c r="L93"/>
      <c r="M93" s="165"/>
    </row>
    <row r="94" spans="1:15" x14ac:dyDescent="0.25">
      <c r="A94" s="3">
        <v>2</v>
      </c>
      <c r="B94" s="68" t="s">
        <v>216</v>
      </c>
      <c r="C94" s="69" t="s">
        <v>52</v>
      </c>
      <c r="D94" s="74">
        <v>30.1</v>
      </c>
      <c r="E94" s="75" t="s">
        <v>76</v>
      </c>
      <c r="F94" s="3" t="s">
        <v>217</v>
      </c>
      <c r="G94"/>
      <c r="H94"/>
      <c r="I94"/>
      <c r="J94"/>
      <c r="K94"/>
      <c r="L94"/>
      <c r="M94" s="165"/>
    </row>
    <row r="95" spans="1:15" x14ac:dyDescent="0.25">
      <c r="A95" s="3">
        <v>3</v>
      </c>
      <c r="B95" s="68" t="s">
        <v>53</v>
      </c>
      <c r="C95" s="69" t="s">
        <v>54</v>
      </c>
      <c r="D95" s="74">
        <v>28.4</v>
      </c>
      <c r="E95" s="75" t="s">
        <v>76</v>
      </c>
      <c r="F95" s="3" t="s">
        <v>217</v>
      </c>
      <c r="G95"/>
      <c r="H95"/>
      <c r="I95"/>
      <c r="J95"/>
      <c r="K95"/>
      <c r="L95"/>
      <c r="M95" s="165"/>
    </row>
    <row r="96" spans="1:15" x14ac:dyDescent="0.25">
      <c r="A96" s="3">
        <v>4</v>
      </c>
      <c r="B96" s="198" t="s">
        <v>256</v>
      </c>
      <c r="C96" s="69" t="s">
        <v>61</v>
      </c>
      <c r="D96" s="74">
        <v>16.399999999999999</v>
      </c>
      <c r="E96" s="196" t="s">
        <v>77</v>
      </c>
      <c r="F96" s="3" t="s">
        <v>268</v>
      </c>
      <c r="G96"/>
      <c r="H96"/>
      <c r="I96"/>
      <c r="J96"/>
      <c r="K96"/>
      <c r="L96"/>
      <c r="M96" s="165"/>
    </row>
    <row r="97" spans="1:15" x14ac:dyDescent="0.25">
      <c r="A97" s="3">
        <v>5</v>
      </c>
      <c r="B97" s="199" t="s">
        <v>256</v>
      </c>
      <c r="C97" s="9" t="s">
        <v>62</v>
      </c>
      <c r="D97" s="10">
        <v>17.5</v>
      </c>
      <c r="E97" s="197" t="s">
        <v>77</v>
      </c>
      <c r="F97" s="3" t="s">
        <v>268</v>
      </c>
      <c r="G97"/>
      <c r="H97"/>
      <c r="I97"/>
      <c r="J97"/>
      <c r="K97"/>
      <c r="L97"/>
      <c r="M97" s="165"/>
    </row>
    <row r="98" spans="1:15" x14ac:dyDescent="0.25">
      <c r="A98" s="3">
        <v>6</v>
      </c>
      <c r="B98" s="199" t="s">
        <v>287</v>
      </c>
      <c r="C98" s="9" t="s">
        <v>58</v>
      </c>
      <c r="D98" s="10">
        <v>14</v>
      </c>
      <c r="E98" s="75" t="s">
        <v>76</v>
      </c>
      <c r="F98" s="3" t="s">
        <v>268</v>
      </c>
      <c r="G98"/>
      <c r="H98"/>
      <c r="I98"/>
      <c r="J98"/>
      <c r="K98"/>
      <c r="L98"/>
      <c r="M98" s="165"/>
    </row>
    <row r="99" spans="1:15" x14ac:dyDescent="0.25">
      <c r="A99" s="284" t="s">
        <v>203</v>
      </c>
      <c r="B99" s="284"/>
      <c r="C99" s="284"/>
      <c r="D99" s="96">
        <f>SUM(D93:D98)</f>
        <v>125.4</v>
      </c>
      <c r="F99"/>
      <c r="G99"/>
      <c r="H99"/>
      <c r="I99"/>
      <c r="J99"/>
      <c r="K99"/>
      <c r="L99"/>
      <c r="M99" s="165"/>
    </row>
    <row r="100" spans="1:15" x14ac:dyDescent="0.25">
      <c r="A100" s="97" t="s">
        <v>139</v>
      </c>
      <c r="F100"/>
      <c r="G100"/>
      <c r="H100"/>
      <c r="I100"/>
      <c r="J100"/>
      <c r="K100"/>
      <c r="L100"/>
      <c r="M100" s="165"/>
    </row>
    <row r="101" spans="1:15" x14ac:dyDescent="0.25">
      <c r="A101" s="291" t="s">
        <v>249</v>
      </c>
      <c r="B101" s="292"/>
      <c r="C101" s="292"/>
      <c r="D101" s="292"/>
      <c r="E101" s="292"/>
      <c r="F101" s="293"/>
      <c r="G101"/>
      <c r="H101"/>
      <c r="I101"/>
      <c r="J101"/>
      <c r="K101"/>
      <c r="L101"/>
      <c r="M101" s="165"/>
    </row>
    <row r="102" spans="1:15" ht="39.75" customHeight="1" x14ac:dyDescent="0.25">
      <c r="A102" s="294" t="s">
        <v>106</v>
      </c>
      <c r="B102" s="294"/>
      <c r="C102" s="294"/>
      <c r="D102" s="294"/>
      <c r="E102" s="294"/>
      <c r="F102" s="294"/>
      <c r="G102"/>
      <c r="H102"/>
      <c r="I102"/>
      <c r="J102"/>
      <c r="K102"/>
      <c r="L102"/>
      <c r="M102" s="165"/>
    </row>
    <row r="103" spans="1:15" x14ac:dyDescent="0.25">
      <c r="A103" s="280" t="s">
        <v>126</v>
      </c>
      <c r="B103" s="280"/>
      <c r="C103" s="280"/>
      <c r="D103" s="280"/>
      <c r="E103" s="280"/>
      <c r="F103" s="276"/>
      <c r="G103"/>
      <c r="H103"/>
      <c r="I103"/>
      <c r="J103"/>
      <c r="K103"/>
      <c r="L103"/>
      <c r="M103" s="165"/>
    </row>
    <row r="104" spans="1:15" ht="37.5" customHeight="1" x14ac:dyDescent="0.25">
      <c r="A104" s="15" t="s">
        <v>0</v>
      </c>
      <c r="B104" s="15" t="s">
        <v>1</v>
      </c>
      <c r="C104" s="16" t="s">
        <v>135</v>
      </c>
      <c r="D104" s="15" t="s">
        <v>92</v>
      </c>
      <c r="E104" s="15" t="s">
        <v>93</v>
      </c>
      <c r="F104" s="49" t="s">
        <v>210</v>
      </c>
      <c r="G104"/>
      <c r="H104"/>
      <c r="I104"/>
      <c r="J104"/>
      <c r="K104"/>
      <c r="L104"/>
      <c r="M104" s="165"/>
    </row>
    <row r="105" spans="1:15" x14ac:dyDescent="0.25">
      <c r="A105" s="20">
        <v>1</v>
      </c>
      <c r="B105" s="25" t="s">
        <v>177</v>
      </c>
      <c r="C105" s="31">
        <v>52.3</v>
      </c>
      <c r="D105" s="88" t="s">
        <v>89</v>
      </c>
      <c r="E105" s="63" t="s">
        <v>179</v>
      </c>
      <c r="F105" s="50" t="s">
        <v>91</v>
      </c>
      <c r="G105" s="32"/>
      <c r="H105"/>
      <c r="I105"/>
      <c r="J105"/>
      <c r="K105"/>
      <c r="L105"/>
      <c r="M105" s="165"/>
    </row>
    <row r="106" spans="1:15" x14ac:dyDescent="0.25">
      <c r="A106" s="19">
        <v>2</v>
      </c>
      <c r="B106" s="24" t="s">
        <v>178</v>
      </c>
      <c r="C106" s="33">
        <v>51.5</v>
      </c>
      <c r="D106" s="19" t="s">
        <v>90</v>
      </c>
      <c r="E106" s="63" t="s">
        <v>179</v>
      </c>
      <c r="F106" s="50" t="s">
        <v>91</v>
      </c>
      <c r="G106"/>
      <c r="H106"/>
      <c r="I106"/>
      <c r="J106"/>
      <c r="K106"/>
      <c r="L106"/>
      <c r="M106" s="165"/>
    </row>
    <row r="107" spans="1:15" ht="29.25" customHeight="1" x14ac:dyDescent="0.25">
      <c r="A107" s="19">
        <v>3</v>
      </c>
      <c r="B107" s="24" t="s">
        <v>223</v>
      </c>
      <c r="C107" s="33">
        <v>46.5</v>
      </c>
      <c r="D107" s="19" t="s">
        <v>90</v>
      </c>
      <c r="E107" s="63" t="s">
        <v>179</v>
      </c>
      <c r="F107" s="50" t="s">
        <v>91</v>
      </c>
      <c r="G107"/>
      <c r="H107"/>
      <c r="I107"/>
      <c r="J107"/>
      <c r="K107"/>
      <c r="L107"/>
      <c r="M107" s="165"/>
      <c r="O107" s="32"/>
    </row>
    <row r="108" spans="1:15" ht="39.75" customHeight="1" x14ac:dyDescent="0.25">
      <c r="A108" s="19"/>
      <c r="B108" s="24" t="s">
        <v>269</v>
      </c>
      <c r="C108" s="33">
        <v>3</v>
      </c>
      <c r="D108" s="19" t="s">
        <v>90</v>
      </c>
      <c r="E108" s="175" t="s">
        <v>224</v>
      </c>
      <c r="F108" s="50" t="s">
        <v>91</v>
      </c>
      <c r="G108"/>
      <c r="H108"/>
      <c r="I108"/>
      <c r="J108"/>
      <c r="K108" s="32"/>
      <c r="L108"/>
      <c r="M108" s="165"/>
      <c r="O108" s="32"/>
    </row>
    <row r="109" spans="1:15" x14ac:dyDescent="0.25">
      <c r="A109" s="20">
        <v>4</v>
      </c>
      <c r="B109" s="25" t="s">
        <v>96</v>
      </c>
      <c r="C109" s="31">
        <v>12</v>
      </c>
      <c r="D109" s="20" t="s">
        <v>90</v>
      </c>
      <c r="E109" s="64" t="s">
        <v>180</v>
      </c>
      <c r="F109" s="50" t="s">
        <v>91</v>
      </c>
      <c r="G109"/>
      <c r="H109"/>
      <c r="I109"/>
      <c r="J109"/>
      <c r="K109"/>
      <c r="L109"/>
      <c r="M109" s="165"/>
    </row>
    <row r="110" spans="1:15" x14ac:dyDescent="0.25">
      <c r="A110" s="20">
        <v>5</v>
      </c>
      <c r="B110" s="25" t="s">
        <v>97</v>
      </c>
      <c r="C110" s="31">
        <v>5.2</v>
      </c>
      <c r="D110" s="20" t="s">
        <v>90</v>
      </c>
      <c r="E110" s="18"/>
      <c r="F110" s="50" t="s">
        <v>91</v>
      </c>
      <c r="G110"/>
      <c r="H110"/>
      <c r="I110"/>
      <c r="J110"/>
      <c r="K110"/>
      <c r="L110"/>
      <c r="M110" s="165"/>
    </row>
    <row r="111" spans="1:15" ht="30" x14ac:dyDescent="0.25">
      <c r="A111" s="20">
        <v>6</v>
      </c>
      <c r="B111" s="25" t="s">
        <v>98</v>
      </c>
      <c r="C111" s="31">
        <v>25.4</v>
      </c>
      <c r="D111" s="20" t="s">
        <v>90</v>
      </c>
      <c r="E111" s="18"/>
      <c r="F111" s="20" t="s">
        <v>91</v>
      </c>
      <c r="G111"/>
      <c r="H111"/>
      <c r="I111"/>
      <c r="J111"/>
      <c r="K111"/>
      <c r="L111"/>
      <c r="M111" s="165"/>
    </row>
    <row r="112" spans="1:15" ht="30" x14ac:dyDescent="0.25">
      <c r="A112" s="19">
        <v>7</v>
      </c>
      <c r="B112" s="25" t="s">
        <v>181</v>
      </c>
      <c r="C112" s="31">
        <v>11</v>
      </c>
      <c r="D112" s="20" t="s">
        <v>90</v>
      </c>
      <c r="E112" s="18"/>
      <c r="F112" s="20" t="s">
        <v>91</v>
      </c>
      <c r="G112"/>
      <c r="H112"/>
      <c r="I112"/>
      <c r="J112"/>
      <c r="K112"/>
      <c r="L112"/>
      <c r="M112" s="165"/>
    </row>
    <row r="113" spans="1:15" ht="26.25" customHeight="1" x14ac:dyDescent="0.25">
      <c r="A113" s="19">
        <v>8</v>
      </c>
      <c r="B113" s="25" t="s">
        <v>94</v>
      </c>
      <c r="C113" s="33">
        <v>10</v>
      </c>
      <c r="D113" s="19" t="s">
        <v>90</v>
      </c>
      <c r="E113" s="176" t="s">
        <v>95</v>
      </c>
      <c r="F113" s="20" t="s">
        <v>91</v>
      </c>
      <c r="G113"/>
      <c r="H113"/>
      <c r="I113"/>
      <c r="J113"/>
      <c r="K113"/>
      <c r="L113"/>
      <c r="M113" s="165"/>
    </row>
    <row r="114" spans="1:15" ht="26.25" customHeight="1" x14ac:dyDescent="0.25">
      <c r="A114" s="20">
        <v>9</v>
      </c>
      <c r="B114" s="25" t="s">
        <v>99</v>
      </c>
      <c r="C114" s="33">
        <v>2.5</v>
      </c>
      <c r="D114" s="19" t="s">
        <v>90</v>
      </c>
      <c r="E114" s="176" t="s">
        <v>95</v>
      </c>
      <c r="F114" s="20" t="s">
        <v>91</v>
      </c>
      <c r="G114"/>
      <c r="H114"/>
      <c r="I114"/>
      <c r="J114"/>
      <c r="K114"/>
      <c r="L114"/>
      <c r="M114" s="165"/>
    </row>
    <row r="115" spans="1:15" ht="30" x14ac:dyDescent="0.25">
      <c r="A115" s="20">
        <v>10</v>
      </c>
      <c r="B115" s="24" t="s">
        <v>100</v>
      </c>
      <c r="C115" s="33">
        <v>13.65</v>
      </c>
      <c r="D115" s="19" t="s">
        <v>90</v>
      </c>
      <c r="E115" s="155" t="s">
        <v>101</v>
      </c>
      <c r="F115" s="20" t="s">
        <v>91</v>
      </c>
      <c r="G115"/>
      <c r="H115"/>
      <c r="I115"/>
      <c r="J115"/>
      <c r="K115"/>
      <c r="L115"/>
      <c r="M115" s="165"/>
    </row>
    <row r="116" spans="1:15" ht="30" x14ac:dyDescent="0.25">
      <c r="A116" s="20">
        <v>11</v>
      </c>
      <c r="B116" s="24" t="s">
        <v>213</v>
      </c>
      <c r="C116" s="33">
        <v>16</v>
      </c>
      <c r="D116" s="19" t="s">
        <v>90</v>
      </c>
      <c r="E116" s="155" t="s">
        <v>101</v>
      </c>
      <c r="F116" s="20" t="s">
        <v>91</v>
      </c>
      <c r="G116"/>
      <c r="H116"/>
      <c r="I116"/>
      <c r="J116"/>
      <c r="K116"/>
      <c r="L116"/>
      <c r="M116" s="165"/>
    </row>
    <row r="117" spans="1:15" ht="30" x14ac:dyDescent="0.25">
      <c r="A117" s="19">
        <v>12</v>
      </c>
      <c r="B117" s="25" t="s">
        <v>102</v>
      </c>
      <c r="C117" s="31">
        <v>76.5</v>
      </c>
      <c r="D117" s="88" t="s">
        <v>89</v>
      </c>
      <c r="E117" s="156" t="s">
        <v>103</v>
      </c>
      <c r="F117" s="20" t="s">
        <v>91</v>
      </c>
      <c r="G117" s="32"/>
      <c r="H117"/>
      <c r="I117"/>
      <c r="J117"/>
      <c r="K117"/>
      <c r="L117"/>
      <c r="M117" s="165"/>
    </row>
    <row r="118" spans="1:15" ht="45" x14ac:dyDescent="0.25">
      <c r="A118" s="19">
        <v>13</v>
      </c>
      <c r="B118" s="25" t="s">
        <v>104</v>
      </c>
      <c r="C118" s="31">
        <v>66.3</v>
      </c>
      <c r="D118" s="88" t="s">
        <v>89</v>
      </c>
      <c r="E118" s="176" t="s">
        <v>95</v>
      </c>
      <c r="F118" s="50" t="s">
        <v>91</v>
      </c>
      <c r="G118" s="32"/>
      <c r="H118"/>
      <c r="I118"/>
      <c r="J118"/>
      <c r="K118"/>
      <c r="L118"/>
      <c r="M118" s="165"/>
    </row>
    <row r="119" spans="1:15" x14ac:dyDescent="0.25">
      <c r="A119" s="20">
        <v>15</v>
      </c>
      <c r="B119" s="25" t="s">
        <v>108</v>
      </c>
      <c r="C119" s="31">
        <v>236</v>
      </c>
      <c r="D119" s="88" t="s">
        <v>107</v>
      </c>
      <c r="E119" s="176" t="s">
        <v>95</v>
      </c>
      <c r="F119" s="50" t="s">
        <v>91</v>
      </c>
      <c r="G119" s="32"/>
      <c r="H119" s="32"/>
      <c r="I119" s="32"/>
      <c r="J119"/>
      <c r="K119"/>
      <c r="L119"/>
      <c r="M119" s="165"/>
    </row>
    <row r="120" spans="1:15" ht="15" customHeight="1" x14ac:dyDescent="0.25">
      <c r="A120" s="285" t="s">
        <v>105</v>
      </c>
      <c r="B120" s="285"/>
      <c r="C120" s="95">
        <f>SUM(C105:C119)</f>
        <v>627.85</v>
      </c>
      <c r="D120" s="29"/>
      <c r="E120" s="18"/>
      <c r="F120" s="51"/>
      <c r="G120"/>
      <c r="H120"/>
      <c r="I120"/>
      <c r="J120"/>
      <c r="K120"/>
      <c r="L120"/>
      <c r="M120" s="165"/>
    </row>
    <row r="121" spans="1:15" ht="30" customHeight="1" x14ac:dyDescent="0.25">
      <c r="A121" s="286" t="s">
        <v>136</v>
      </c>
      <c r="B121" s="286"/>
      <c r="C121" s="95">
        <v>824.6</v>
      </c>
      <c r="D121" s="216">
        <f>C116+C115+C114+C113+C112+C111+C110+C109+C108+C107+C106</f>
        <v>196.75</v>
      </c>
      <c r="E121" s="23"/>
      <c r="F121" s="22"/>
      <c r="G121" s="32"/>
      <c r="H121"/>
      <c r="I121"/>
      <c r="J121"/>
      <c r="K121"/>
      <c r="L121"/>
      <c r="M121" s="165"/>
    </row>
    <row r="122" spans="1:15" x14ac:dyDescent="0.25">
      <c r="A122" s="279" t="s">
        <v>109</v>
      </c>
      <c r="B122" s="279"/>
      <c r="C122" s="130">
        <v>333.3</v>
      </c>
      <c r="D122" s="22"/>
      <c r="E122" s="22"/>
      <c r="F122" s="22"/>
      <c r="G122"/>
      <c r="H122"/>
      <c r="I122"/>
      <c r="J122"/>
      <c r="K122"/>
      <c r="L122"/>
      <c r="M122" s="165"/>
    </row>
    <row r="123" spans="1:15" x14ac:dyDescent="0.25">
      <c r="A123" s="97" t="s">
        <v>208</v>
      </c>
      <c r="B123" s="26"/>
      <c r="C123" s="28"/>
      <c r="D123" s="22"/>
      <c r="E123" s="22"/>
      <c r="F123" s="22"/>
      <c r="G123"/>
      <c r="H123"/>
      <c r="I123"/>
      <c r="J123"/>
      <c r="K123"/>
      <c r="L123"/>
      <c r="M123" s="165"/>
    </row>
    <row r="124" spans="1:15" x14ac:dyDescent="0.25">
      <c r="A124" s="276" t="s">
        <v>127</v>
      </c>
      <c r="B124" s="277"/>
      <c r="C124" s="277"/>
      <c r="D124" s="277"/>
      <c r="E124" s="278"/>
      <c r="F124" s="52" t="s">
        <v>145</v>
      </c>
      <c r="G124" s="52" t="s">
        <v>146</v>
      </c>
      <c r="H124" s="52" t="s">
        <v>147</v>
      </c>
      <c r="I124" s="52"/>
      <c r="J124" s="52" t="s">
        <v>148</v>
      </c>
      <c r="K124" s="52" t="s">
        <v>225</v>
      </c>
      <c r="L124" s="52" t="s">
        <v>149</v>
      </c>
      <c r="M124" s="188"/>
    </row>
    <row r="125" spans="1:15" ht="32.25" x14ac:dyDescent="0.25">
      <c r="A125" s="15" t="s">
        <v>0</v>
      </c>
      <c r="B125" s="15" t="s">
        <v>1</v>
      </c>
      <c r="C125" s="16" t="s">
        <v>135</v>
      </c>
      <c r="D125" s="15" t="s">
        <v>92</v>
      </c>
      <c r="E125" s="15" t="s">
        <v>93</v>
      </c>
      <c r="F125" s="167" t="s">
        <v>210</v>
      </c>
      <c r="G125" s="161"/>
      <c r="H125" s="161"/>
      <c r="I125" s="161"/>
      <c r="J125" s="161"/>
      <c r="K125" s="161"/>
      <c r="L125" s="3"/>
      <c r="M125" s="170"/>
      <c r="O125" s="116"/>
    </row>
    <row r="126" spans="1:15" x14ac:dyDescent="0.25">
      <c r="A126" s="20">
        <v>1</v>
      </c>
      <c r="B126" s="94" t="s">
        <v>120</v>
      </c>
      <c r="C126" s="31">
        <v>9.6999999999999993</v>
      </c>
      <c r="D126" s="20" t="s">
        <v>90</v>
      </c>
      <c r="E126" s="21"/>
      <c r="F126" s="73"/>
      <c r="G126" s="161"/>
      <c r="H126" s="161"/>
      <c r="I126" s="161"/>
      <c r="J126" s="161"/>
      <c r="K126" s="161">
        <v>6</v>
      </c>
      <c r="L126" s="186"/>
      <c r="M126" s="190"/>
      <c r="O126" s="117"/>
    </row>
    <row r="127" spans="1:15" x14ac:dyDescent="0.25">
      <c r="A127" s="20">
        <v>2</v>
      </c>
      <c r="B127" s="94" t="s">
        <v>110</v>
      </c>
      <c r="C127" s="31">
        <v>16.3</v>
      </c>
      <c r="D127" s="20" t="s">
        <v>90</v>
      </c>
      <c r="E127" s="21"/>
      <c r="F127" s="73"/>
      <c r="G127" s="161"/>
      <c r="H127" s="161"/>
      <c r="I127" s="161"/>
      <c r="J127" s="161"/>
      <c r="K127" s="161">
        <v>6</v>
      </c>
      <c r="L127" s="186"/>
      <c r="M127" s="190"/>
      <c r="O127" s="117"/>
    </row>
    <row r="128" spans="1:15" x14ac:dyDescent="0.25">
      <c r="A128" s="20">
        <v>3</v>
      </c>
      <c r="B128" s="30" t="s">
        <v>111</v>
      </c>
      <c r="C128" s="32">
        <v>2.4</v>
      </c>
      <c r="D128" s="20" t="s">
        <v>90</v>
      </c>
      <c r="E128" s="21"/>
      <c r="F128" s="73"/>
      <c r="G128" s="161"/>
      <c r="H128" s="161"/>
      <c r="I128" s="161"/>
      <c r="J128" s="161"/>
      <c r="K128" s="161"/>
      <c r="L128" s="177" t="s">
        <v>234</v>
      </c>
      <c r="M128" s="190"/>
    </row>
    <row r="129" spans="1:15" ht="30" x14ac:dyDescent="0.25">
      <c r="A129" s="20">
        <v>4</v>
      </c>
      <c r="B129" s="25" t="s">
        <v>182</v>
      </c>
      <c r="C129" s="31">
        <v>5.7</v>
      </c>
      <c r="D129" s="20" t="s">
        <v>90</v>
      </c>
      <c r="E129" s="21"/>
      <c r="F129" s="73">
        <v>1</v>
      </c>
      <c r="G129" s="161"/>
      <c r="H129" s="161"/>
      <c r="I129" s="161"/>
      <c r="J129" s="161"/>
      <c r="K129" s="161"/>
      <c r="L129" s="3"/>
      <c r="M129" s="190"/>
    </row>
    <row r="130" spans="1:15" x14ac:dyDescent="0.25">
      <c r="A130" s="20">
        <v>5</v>
      </c>
      <c r="B130" s="179" t="s">
        <v>214</v>
      </c>
      <c r="C130" s="180">
        <v>4.5</v>
      </c>
      <c r="D130" s="181" t="s">
        <v>90</v>
      </c>
      <c r="E130" s="119"/>
      <c r="F130" s="172"/>
      <c r="G130" s="173"/>
      <c r="H130" s="71"/>
      <c r="I130" s="71"/>
      <c r="J130" s="161">
        <v>5</v>
      </c>
      <c r="K130" s="161"/>
      <c r="L130" s="3"/>
      <c r="M130" s="190"/>
    </row>
    <row r="131" spans="1:15" x14ac:dyDescent="0.25">
      <c r="A131" s="20">
        <v>6</v>
      </c>
      <c r="B131" s="25" t="s">
        <v>226</v>
      </c>
      <c r="C131" s="31">
        <v>4.4000000000000004</v>
      </c>
      <c r="D131" s="20" t="s">
        <v>90</v>
      </c>
      <c r="E131" s="21"/>
      <c r="F131" s="73">
        <v>1</v>
      </c>
      <c r="G131" s="161"/>
      <c r="H131" s="161"/>
      <c r="I131" s="161"/>
      <c r="J131" s="161"/>
      <c r="K131" s="161"/>
      <c r="L131" s="3"/>
      <c r="M131" s="190"/>
    </row>
    <row r="132" spans="1:15" x14ac:dyDescent="0.25">
      <c r="A132" s="20">
        <v>7</v>
      </c>
      <c r="B132" s="25" t="s">
        <v>228</v>
      </c>
      <c r="C132" s="31">
        <v>17.3</v>
      </c>
      <c r="D132" s="20" t="s">
        <v>90</v>
      </c>
      <c r="E132" s="21"/>
      <c r="F132" s="73">
        <v>1</v>
      </c>
      <c r="G132" s="161"/>
      <c r="H132" s="161"/>
      <c r="I132" s="161"/>
      <c r="J132" s="161"/>
      <c r="K132" s="161"/>
      <c r="L132" s="3"/>
      <c r="M132" s="190"/>
    </row>
    <row r="133" spans="1:15" x14ac:dyDescent="0.25">
      <c r="A133" s="20">
        <v>8</v>
      </c>
      <c r="B133" s="25" t="s">
        <v>227</v>
      </c>
      <c r="C133" s="31">
        <v>7</v>
      </c>
      <c r="D133" s="20" t="s">
        <v>90</v>
      </c>
      <c r="E133" s="21"/>
      <c r="F133" s="73">
        <v>1</v>
      </c>
      <c r="G133" s="161"/>
      <c r="H133" s="161"/>
      <c r="I133" s="161"/>
      <c r="J133" s="161"/>
      <c r="K133" s="161"/>
      <c r="L133" s="3"/>
      <c r="M133" s="190"/>
    </row>
    <row r="134" spans="1:15" x14ac:dyDescent="0.25">
      <c r="A134" s="20">
        <v>9</v>
      </c>
      <c r="B134" s="25" t="s">
        <v>115</v>
      </c>
      <c r="C134" s="31">
        <v>16.8</v>
      </c>
      <c r="D134" s="20" t="s">
        <v>90</v>
      </c>
      <c r="E134" s="21"/>
      <c r="F134" s="73">
        <v>1</v>
      </c>
      <c r="G134" s="161"/>
      <c r="H134" s="161"/>
      <c r="I134" s="161"/>
      <c r="J134" s="161"/>
      <c r="K134" s="161"/>
      <c r="L134" s="3"/>
      <c r="M134" s="190"/>
    </row>
    <row r="135" spans="1:15" x14ac:dyDescent="0.25">
      <c r="A135" s="20">
        <v>10</v>
      </c>
      <c r="B135" s="65" t="s">
        <v>183</v>
      </c>
      <c r="C135" s="31">
        <v>3.6</v>
      </c>
      <c r="D135" s="20" t="s">
        <v>90</v>
      </c>
      <c r="E135" s="21"/>
      <c r="F135" s="73">
        <v>1</v>
      </c>
      <c r="G135" s="161"/>
      <c r="H135" s="161"/>
      <c r="I135" s="161"/>
      <c r="J135" s="161"/>
      <c r="K135" s="161"/>
      <c r="L135" s="3"/>
      <c r="M135" s="190"/>
      <c r="O135" s="117"/>
    </row>
    <row r="136" spans="1:15" x14ac:dyDescent="0.25">
      <c r="A136" s="20">
        <v>11</v>
      </c>
      <c r="B136" s="25" t="s">
        <v>112</v>
      </c>
      <c r="C136" s="31">
        <v>5.7</v>
      </c>
      <c r="D136" s="20" t="s">
        <v>90</v>
      </c>
      <c r="E136" s="21"/>
      <c r="F136" s="73">
        <v>1</v>
      </c>
      <c r="G136" s="161"/>
      <c r="H136" s="161"/>
      <c r="I136" s="161"/>
      <c r="J136" s="161"/>
      <c r="K136" s="161"/>
      <c r="L136" s="3"/>
      <c r="M136" s="190"/>
    </row>
    <row r="137" spans="1:15" x14ac:dyDescent="0.25">
      <c r="A137" s="20">
        <v>12</v>
      </c>
      <c r="B137" s="25" t="s">
        <v>113</v>
      </c>
      <c r="C137" s="31">
        <v>4.7</v>
      </c>
      <c r="D137" s="20" t="s">
        <v>90</v>
      </c>
      <c r="E137" s="21"/>
      <c r="F137" s="73">
        <v>1</v>
      </c>
      <c r="G137" s="161"/>
      <c r="H137" s="161"/>
      <c r="I137" s="161"/>
      <c r="J137" s="161"/>
      <c r="K137" s="161"/>
      <c r="L137" s="3"/>
      <c r="M137" s="190"/>
    </row>
    <row r="138" spans="1:15" x14ac:dyDescent="0.25">
      <c r="A138" s="20">
        <v>13</v>
      </c>
      <c r="B138" s="25" t="s">
        <v>119</v>
      </c>
      <c r="C138" s="31">
        <v>3.6</v>
      </c>
      <c r="D138" s="20" t="s">
        <v>90</v>
      </c>
      <c r="E138" s="21"/>
      <c r="F138" s="73">
        <v>1</v>
      </c>
      <c r="G138" s="161"/>
      <c r="H138" s="161"/>
      <c r="I138" s="161"/>
      <c r="J138" s="161"/>
      <c r="K138" s="161"/>
      <c r="L138" s="3"/>
      <c r="M138" s="190"/>
    </row>
    <row r="139" spans="1:15" x14ac:dyDescent="0.25">
      <c r="A139" s="20">
        <v>14</v>
      </c>
      <c r="B139" s="25" t="s">
        <v>114</v>
      </c>
      <c r="C139" s="31">
        <v>3.6</v>
      </c>
      <c r="D139" s="20" t="s">
        <v>90</v>
      </c>
      <c r="E139" s="21"/>
      <c r="F139" s="54">
        <v>1</v>
      </c>
      <c r="G139" s="3"/>
      <c r="H139" s="3"/>
      <c r="I139" s="3"/>
      <c r="J139" s="3"/>
      <c r="K139" s="3"/>
      <c r="L139" s="3"/>
      <c r="M139" s="190"/>
    </row>
    <row r="140" spans="1:15" ht="30" x14ac:dyDescent="0.25">
      <c r="A140" s="20">
        <v>15</v>
      </c>
      <c r="B140" s="94" t="s">
        <v>233</v>
      </c>
      <c r="C140" s="31">
        <v>2.4</v>
      </c>
      <c r="D140" s="20" t="s">
        <v>90</v>
      </c>
      <c r="E140" s="21"/>
      <c r="F140" s="54">
        <v>1</v>
      </c>
      <c r="G140" s="3"/>
      <c r="H140" s="3"/>
      <c r="I140" s="3"/>
      <c r="J140" s="3"/>
      <c r="K140" s="3"/>
      <c r="L140" s="3"/>
      <c r="M140" s="190"/>
    </row>
    <row r="141" spans="1:15" ht="19.5" customHeight="1" x14ac:dyDescent="0.25">
      <c r="A141" s="20">
        <v>16</v>
      </c>
      <c r="B141" s="25" t="s">
        <v>245</v>
      </c>
      <c r="C141" s="31">
        <v>35.5</v>
      </c>
      <c r="D141" s="20" t="s">
        <v>90</v>
      </c>
      <c r="E141" s="21"/>
      <c r="F141" s="54">
        <v>1</v>
      </c>
      <c r="G141" s="3"/>
      <c r="H141" s="3"/>
      <c r="I141" s="3"/>
      <c r="J141" s="3"/>
      <c r="K141" s="3"/>
      <c r="L141" s="3"/>
      <c r="M141" s="190"/>
    </row>
    <row r="142" spans="1:15" x14ac:dyDescent="0.25">
      <c r="A142" s="20">
        <v>17</v>
      </c>
      <c r="B142" s="25" t="s">
        <v>116</v>
      </c>
      <c r="C142" s="31">
        <v>3.2</v>
      </c>
      <c r="D142" s="20" t="s">
        <v>90</v>
      </c>
      <c r="E142" s="21"/>
      <c r="F142" s="54">
        <v>1</v>
      </c>
      <c r="G142" s="3"/>
      <c r="H142" s="3"/>
      <c r="I142" s="3"/>
      <c r="J142" s="3"/>
      <c r="K142" s="3"/>
      <c r="L142" s="3"/>
      <c r="M142" s="190"/>
    </row>
    <row r="143" spans="1:15" ht="14.25" customHeight="1" x14ac:dyDescent="0.25">
      <c r="A143" s="20">
        <v>18</v>
      </c>
      <c r="B143" s="25" t="s">
        <v>117</v>
      </c>
      <c r="C143" s="31">
        <v>10</v>
      </c>
      <c r="D143" s="20" t="s">
        <v>90</v>
      </c>
      <c r="E143" s="21"/>
      <c r="F143" s="54">
        <v>1</v>
      </c>
      <c r="G143" s="3"/>
      <c r="H143" s="3"/>
      <c r="I143" s="3"/>
      <c r="J143" s="3"/>
      <c r="K143" s="3"/>
      <c r="L143" s="161"/>
      <c r="M143" s="190"/>
      <c r="O143" s="117"/>
    </row>
    <row r="144" spans="1:15" ht="18.75" customHeight="1" x14ac:dyDescent="0.25">
      <c r="A144" s="20">
        <v>19</v>
      </c>
      <c r="B144" s="25" t="s">
        <v>118</v>
      </c>
      <c r="C144" s="31">
        <v>10</v>
      </c>
      <c r="D144" s="20" t="s">
        <v>90</v>
      </c>
      <c r="E144" s="160"/>
      <c r="F144" s="73">
        <v>1</v>
      </c>
      <c r="G144" s="161"/>
      <c r="H144" s="161"/>
      <c r="I144" s="161"/>
      <c r="J144" s="161"/>
      <c r="K144" s="161"/>
      <c r="L144" s="161"/>
      <c r="M144" s="190"/>
      <c r="O144" s="117"/>
    </row>
    <row r="145" spans="1:15" x14ac:dyDescent="0.25">
      <c r="A145" s="88">
        <v>20</v>
      </c>
      <c r="B145" s="168" t="s">
        <v>184</v>
      </c>
      <c r="C145" s="159">
        <v>3.2</v>
      </c>
      <c r="D145" s="160" t="s">
        <v>132</v>
      </c>
      <c r="E145" s="160" t="s">
        <v>122</v>
      </c>
      <c r="F145" s="73"/>
      <c r="G145" s="161"/>
      <c r="H145" s="161"/>
      <c r="I145" s="161"/>
      <c r="J145" s="161"/>
      <c r="K145" s="161"/>
      <c r="L145" s="200" t="s">
        <v>230</v>
      </c>
      <c r="M145" s="193"/>
    </row>
    <row r="146" spans="1:15" x14ac:dyDescent="0.25">
      <c r="A146" s="20">
        <v>21</v>
      </c>
      <c r="B146" s="25" t="s">
        <v>121</v>
      </c>
      <c r="C146" s="31">
        <v>3.2</v>
      </c>
      <c r="D146" s="160" t="s">
        <v>132</v>
      </c>
      <c r="E146" s="21"/>
      <c r="F146" s="54"/>
      <c r="G146" s="3"/>
      <c r="H146" s="3"/>
      <c r="I146" s="3"/>
      <c r="J146" s="3"/>
      <c r="K146" s="3"/>
      <c r="L146" s="200" t="s">
        <v>230</v>
      </c>
      <c r="M146" s="193"/>
    </row>
    <row r="147" spans="1:15" x14ac:dyDescent="0.25">
      <c r="A147" s="20">
        <v>22</v>
      </c>
      <c r="B147" s="25" t="s">
        <v>229</v>
      </c>
      <c r="C147" s="31">
        <v>32</v>
      </c>
      <c r="D147" s="20" t="s">
        <v>90</v>
      </c>
      <c r="E147" s="21"/>
      <c r="F147" s="54"/>
      <c r="G147" s="3"/>
      <c r="H147" s="3"/>
      <c r="I147" s="3"/>
      <c r="J147" s="3"/>
      <c r="K147" s="3"/>
      <c r="L147" s="200" t="s">
        <v>230</v>
      </c>
      <c r="M147" s="190"/>
    </row>
    <row r="148" spans="1:15" x14ac:dyDescent="0.25">
      <c r="A148" s="20">
        <v>23</v>
      </c>
      <c r="B148" s="25" t="s">
        <v>123</v>
      </c>
      <c r="C148" s="31">
        <v>3.6</v>
      </c>
      <c r="D148" s="20" t="s">
        <v>90</v>
      </c>
      <c r="E148" s="21"/>
      <c r="F148" s="54">
        <v>1</v>
      </c>
      <c r="G148" s="3"/>
      <c r="H148" s="3"/>
      <c r="I148" s="3"/>
      <c r="J148" s="3"/>
      <c r="K148" s="3"/>
      <c r="L148" s="186"/>
      <c r="M148" s="190"/>
    </row>
    <row r="149" spans="1:15" ht="24.75" customHeight="1" x14ac:dyDescent="0.25">
      <c r="A149" s="20">
        <v>24</v>
      </c>
      <c r="B149" s="65" t="s">
        <v>125</v>
      </c>
      <c r="C149" s="31">
        <v>3</v>
      </c>
      <c r="D149" s="20" t="s">
        <v>90</v>
      </c>
      <c r="E149" s="21"/>
      <c r="F149" s="54"/>
      <c r="G149" s="3"/>
      <c r="H149" s="3"/>
      <c r="I149" s="3"/>
      <c r="J149" s="3"/>
      <c r="K149" s="3"/>
      <c r="L149" s="177" t="s">
        <v>234</v>
      </c>
      <c r="M149" s="190"/>
    </row>
    <row r="150" spans="1:15" ht="27" customHeight="1" x14ac:dyDescent="0.25">
      <c r="A150" s="20">
        <v>25</v>
      </c>
      <c r="B150" s="65" t="s">
        <v>185</v>
      </c>
      <c r="C150" s="31">
        <v>3.3</v>
      </c>
      <c r="D150" s="20" t="s">
        <v>90</v>
      </c>
      <c r="E150" s="21"/>
      <c r="F150" s="54"/>
      <c r="G150" s="3"/>
      <c r="H150" s="3"/>
      <c r="I150" s="3"/>
      <c r="J150" s="3"/>
      <c r="K150" s="3"/>
      <c r="L150" s="177" t="s">
        <v>234</v>
      </c>
      <c r="M150" s="190"/>
    </row>
    <row r="151" spans="1:15" x14ac:dyDescent="0.25">
      <c r="A151" s="20">
        <v>26</v>
      </c>
      <c r="B151" s="25" t="s">
        <v>124</v>
      </c>
      <c r="C151" s="31">
        <v>5.2</v>
      </c>
      <c r="D151" s="20" t="s">
        <v>90</v>
      </c>
      <c r="E151" s="21"/>
      <c r="F151" s="54">
        <v>1</v>
      </c>
      <c r="G151" s="3"/>
      <c r="H151" s="3"/>
      <c r="I151" s="3"/>
      <c r="J151" s="3"/>
      <c r="K151" s="3"/>
      <c r="L151" s="186"/>
      <c r="M151" s="190"/>
      <c r="O151" s="117"/>
    </row>
    <row r="152" spans="1:15" x14ac:dyDescent="0.25">
      <c r="A152" s="20">
        <v>27</v>
      </c>
      <c r="B152" s="65" t="s">
        <v>187</v>
      </c>
      <c r="C152" s="31">
        <v>2.4</v>
      </c>
      <c r="D152" s="20" t="s">
        <v>90</v>
      </c>
      <c r="E152" s="21"/>
      <c r="F152" s="54">
        <v>1</v>
      </c>
      <c r="G152" s="3"/>
      <c r="H152" s="3"/>
      <c r="I152" s="3"/>
      <c r="J152" s="3"/>
      <c r="K152" s="3"/>
      <c r="L152" s="201"/>
      <c r="M152" s="190"/>
    </row>
    <row r="153" spans="1:15" x14ac:dyDescent="0.25">
      <c r="A153" s="20">
        <v>28</v>
      </c>
      <c r="B153" s="25" t="s">
        <v>246</v>
      </c>
      <c r="C153" s="31">
        <v>2.4</v>
      </c>
      <c r="D153" s="20" t="s">
        <v>90</v>
      </c>
      <c r="E153" s="21"/>
      <c r="F153" s="54"/>
      <c r="G153" s="3"/>
      <c r="H153" s="3"/>
      <c r="I153" s="3"/>
      <c r="J153" s="3"/>
      <c r="K153" s="3"/>
      <c r="L153" s="177" t="s">
        <v>234</v>
      </c>
      <c r="M153" s="190"/>
    </row>
    <row r="154" spans="1:15" x14ac:dyDescent="0.25">
      <c r="A154" s="20">
        <v>29</v>
      </c>
      <c r="B154" s="25" t="s">
        <v>186</v>
      </c>
      <c r="C154" s="31">
        <v>2.2999999999999998</v>
      </c>
      <c r="D154" s="20" t="s">
        <v>90</v>
      </c>
      <c r="E154" s="21"/>
      <c r="F154" s="54"/>
      <c r="G154" s="3"/>
      <c r="H154" s="3"/>
      <c r="I154" s="3"/>
      <c r="J154" s="3"/>
      <c r="K154" s="3"/>
      <c r="L154" s="177" t="s">
        <v>234</v>
      </c>
      <c r="M154" s="190"/>
    </row>
    <row r="155" spans="1:15" ht="38.25" x14ac:dyDescent="0.25">
      <c r="A155" s="20">
        <v>30</v>
      </c>
      <c r="B155" s="65" t="s">
        <v>128</v>
      </c>
      <c r="C155" s="31">
        <v>26.25</v>
      </c>
      <c r="D155" s="21" t="s">
        <v>131</v>
      </c>
      <c r="E155" s="21"/>
      <c r="F155" s="73"/>
      <c r="G155" s="3"/>
      <c r="H155" s="3"/>
      <c r="I155" s="3"/>
      <c r="J155" s="3"/>
      <c r="K155" s="3"/>
      <c r="L155" s="177" t="s">
        <v>217</v>
      </c>
      <c r="M155" s="170"/>
      <c r="O155" s="118"/>
    </row>
    <row r="156" spans="1:15" ht="38.25" x14ac:dyDescent="0.25">
      <c r="A156" s="20">
        <v>31</v>
      </c>
      <c r="B156" s="65" t="s">
        <v>133</v>
      </c>
      <c r="C156" s="31">
        <v>5.25</v>
      </c>
      <c r="D156" s="160" t="s">
        <v>132</v>
      </c>
      <c r="E156" s="21"/>
      <c r="F156" s="131"/>
      <c r="G156" s="3"/>
      <c r="H156" s="3"/>
      <c r="I156" s="3"/>
      <c r="J156" s="3"/>
      <c r="K156" s="3"/>
      <c r="L156" s="177" t="s">
        <v>217</v>
      </c>
      <c r="M156" s="194"/>
    </row>
    <row r="157" spans="1:15" ht="38.25" x14ac:dyDescent="0.25">
      <c r="A157" s="20">
        <v>32</v>
      </c>
      <c r="B157" s="65" t="s">
        <v>129</v>
      </c>
      <c r="C157" s="31">
        <v>35</v>
      </c>
      <c r="D157" s="21" t="s">
        <v>130</v>
      </c>
      <c r="E157" s="21" t="s">
        <v>122</v>
      </c>
      <c r="F157" s="50"/>
      <c r="G157" s="3"/>
      <c r="H157" s="3"/>
      <c r="I157" s="3"/>
      <c r="J157" s="3"/>
      <c r="K157" s="3"/>
      <c r="L157" s="232" t="s">
        <v>91</v>
      </c>
      <c r="M157" s="170"/>
    </row>
    <row r="158" spans="1:15" ht="38.25" x14ac:dyDescent="0.25">
      <c r="A158" s="20">
        <v>33</v>
      </c>
      <c r="B158" s="65" t="s">
        <v>134</v>
      </c>
      <c r="C158" s="31">
        <v>7</v>
      </c>
      <c r="D158" s="160" t="s">
        <v>132</v>
      </c>
      <c r="E158" s="21" t="s">
        <v>122</v>
      </c>
      <c r="F158" s="50"/>
      <c r="G158" s="3"/>
      <c r="H158" s="3"/>
      <c r="I158" s="3"/>
      <c r="J158" s="3"/>
      <c r="K158" s="3"/>
      <c r="L158" s="232" t="s">
        <v>91</v>
      </c>
      <c r="M158" s="170"/>
    </row>
    <row r="159" spans="1:15" s="210" customFormat="1" x14ac:dyDescent="0.25">
      <c r="A159" s="20">
        <v>34</v>
      </c>
      <c r="B159" s="182" t="s">
        <v>263</v>
      </c>
      <c r="C159" s="183">
        <v>10.6</v>
      </c>
      <c r="D159" s="21" t="s">
        <v>130</v>
      </c>
      <c r="E159" s="207"/>
      <c r="F159" s="209"/>
      <c r="G159" s="195"/>
      <c r="H159" s="195"/>
      <c r="I159" s="195"/>
      <c r="J159" s="195"/>
      <c r="K159" s="195"/>
      <c r="L159" s="177" t="s">
        <v>234</v>
      </c>
      <c r="M159" s="208"/>
    </row>
    <row r="160" spans="1:15" s="210" customFormat="1" ht="45" x14ac:dyDescent="0.25">
      <c r="A160" s="20">
        <v>35</v>
      </c>
      <c r="B160" s="260" t="s">
        <v>319</v>
      </c>
      <c r="C160" s="183"/>
      <c r="D160" s="21"/>
      <c r="E160" s="207"/>
      <c r="F160" s="240"/>
      <c r="G160" s="195"/>
      <c r="H160" s="195"/>
      <c r="I160" s="195"/>
      <c r="J160" s="195"/>
      <c r="K160" s="195"/>
      <c r="L160" s="232" t="s">
        <v>318</v>
      </c>
      <c r="M160" s="208"/>
    </row>
    <row r="161" spans="1:13" ht="30" customHeight="1" x14ac:dyDescent="0.25">
      <c r="A161" s="285" t="s">
        <v>266</v>
      </c>
      <c r="B161" s="285"/>
      <c r="C161" s="259">
        <f>SUM(C126:C159)</f>
        <v>311.10000000000002</v>
      </c>
      <c r="F161"/>
      <c r="G161"/>
      <c r="H161"/>
      <c r="I161"/>
      <c r="J161"/>
      <c r="K161"/>
      <c r="L161"/>
    </row>
    <row r="162" spans="1:13" x14ac:dyDescent="0.25">
      <c r="A162" s="286" t="s">
        <v>109</v>
      </c>
      <c r="B162" s="286"/>
      <c r="C162" s="95">
        <v>80.2</v>
      </c>
      <c r="D162" s="22"/>
      <c r="E162" s="22"/>
      <c r="F162" s="22"/>
      <c r="G162"/>
      <c r="H162"/>
      <c r="I162"/>
      <c r="J162"/>
      <c r="K162"/>
      <c r="L162"/>
      <c r="M162" s="165"/>
    </row>
    <row r="163" spans="1:13" x14ac:dyDescent="0.25">
      <c r="A163" s="157"/>
      <c r="B163" s="157"/>
      <c r="C163" s="158"/>
      <c r="D163" s="22"/>
      <c r="E163" s="22"/>
      <c r="F163" s="22"/>
      <c r="G163"/>
      <c r="H163"/>
      <c r="I163"/>
      <c r="J163"/>
      <c r="K163"/>
      <c r="L163"/>
      <c r="M163" s="165"/>
    </row>
    <row r="164" spans="1:13" x14ac:dyDescent="0.25">
      <c r="A164" s="97" t="s">
        <v>209</v>
      </c>
      <c r="B164" s="26"/>
      <c r="C164" s="28"/>
      <c r="D164" s="22"/>
      <c r="E164" s="22"/>
      <c r="F164" s="22"/>
      <c r="G164"/>
      <c r="H164"/>
      <c r="I164"/>
      <c r="J164"/>
      <c r="K164"/>
      <c r="L164"/>
      <c r="M164" s="165"/>
    </row>
    <row r="165" spans="1:13" x14ac:dyDescent="0.25">
      <c r="A165" s="276" t="s">
        <v>252</v>
      </c>
      <c r="B165" s="277"/>
      <c r="C165" s="277"/>
      <c r="D165" s="277"/>
      <c r="E165" s="278"/>
      <c r="F165" s="185"/>
      <c r="G165"/>
      <c r="H165"/>
      <c r="I165"/>
      <c r="J165"/>
      <c r="K165"/>
      <c r="L165"/>
      <c r="M165" s="165"/>
    </row>
    <row r="166" spans="1:13" ht="42" customHeight="1" x14ac:dyDescent="0.25">
      <c r="A166" s="15" t="s">
        <v>0</v>
      </c>
      <c r="B166" s="15" t="s">
        <v>1</v>
      </c>
      <c r="C166" s="16" t="s">
        <v>135</v>
      </c>
      <c r="D166" s="15" t="s">
        <v>92</v>
      </c>
      <c r="E166" s="15" t="s">
        <v>93</v>
      </c>
      <c r="F166" s="16" t="s">
        <v>210</v>
      </c>
      <c r="G166"/>
      <c r="H166"/>
      <c r="I166"/>
      <c r="J166"/>
      <c r="K166"/>
      <c r="L166"/>
      <c r="M166" s="165"/>
    </row>
    <row r="167" spans="1:13" x14ac:dyDescent="0.25">
      <c r="A167" s="166">
        <v>1</v>
      </c>
      <c r="B167" s="165" t="s">
        <v>282</v>
      </c>
      <c r="C167" s="68">
        <v>26</v>
      </c>
      <c r="D167" s="68"/>
      <c r="E167" s="68"/>
      <c r="F167" s="3" t="s">
        <v>217</v>
      </c>
      <c r="G167"/>
      <c r="H167"/>
      <c r="I167"/>
      <c r="J167"/>
      <c r="K167"/>
      <c r="L167"/>
      <c r="M167" s="165"/>
    </row>
    <row r="168" spans="1:13" ht="30" x14ac:dyDescent="0.25">
      <c r="A168" s="166"/>
      <c r="B168" s="168" t="s">
        <v>250</v>
      </c>
      <c r="C168" s="159">
        <v>70</v>
      </c>
      <c r="D168" s="169"/>
      <c r="E168" s="166"/>
      <c r="F168" s="3" t="s">
        <v>217</v>
      </c>
      <c r="G168"/>
      <c r="H168"/>
      <c r="I168"/>
      <c r="J168"/>
      <c r="K168"/>
      <c r="L168"/>
      <c r="M168" s="165"/>
    </row>
    <row r="169" spans="1:13" ht="30" x14ac:dyDescent="0.25">
      <c r="A169" s="166">
        <v>2</v>
      </c>
      <c r="B169" s="168" t="s">
        <v>242</v>
      </c>
      <c r="C169" s="159">
        <v>18.899999999999999</v>
      </c>
      <c r="D169" s="169"/>
      <c r="E169" s="166"/>
      <c r="F169" s="3" t="s">
        <v>217</v>
      </c>
      <c r="G169"/>
      <c r="H169"/>
      <c r="I169"/>
      <c r="J169"/>
      <c r="K169"/>
      <c r="L169"/>
      <c r="M169" s="165"/>
    </row>
    <row r="170" spans="1:13" x14ac:dyDescent="0.25">
      <c r="A170" s="166">
        <v>3</v>
      </c>
      <c r="B170" s="168" t="s">
        <v>247</v>
      </c>
      <c r="C170" s="159">
        <v>104.5</v>
      </c>
      <c r="D170" s="169"/>
      <c r="E170" s="166"/>
      <c r="F170" s="3" t="s">
        <v>217</v>
      </c>
      <c r="G170"/>
      <c r="H170"/>
      <c r="I170"/>
      <c r="J170"/>
      <c r="K170"/>
      <c r="L170"/>
      <c r="M170" s="165"/>
    </row>
    <row r="171" spans="1:13" ht="30" x14ac:dyDescent="0.25">
      <c r="A171" s="166">
        <v>4</v>
      </c>
      <c r="B171" s="182" t="s">
        <v>248</v>
      </c>
      <c r="C171" s="183">
        <v>21</v>
      </c>
      <c r="D171" s="169"/>
      <c r="E171" s="166"/>
      <c r="F171" s="3" t="s">
        <v>217</v>
      </c>
      <c r="G171"/>
      <c r="H171"/>
      <c r="I171"/>
      <c r="J171"/>
      <c r="K171"/>
      <c r="L171"/>
      <c r="M171" s="165"/>
    </row>
    <row r="172" spans="1:13" x14ac:dyDescent="0.25">
      <c r="A172" s="166">
        <v>5</v>
      </c>
      <c r="B172" s="249" t="s">
        <v>240</v>
      </c>
      <c r="C172" s="217">
        <v>93.64</v>
      </c>
      <c r="D172" s="242"/>
      <c r="E172" s="166"/>
      <c r="F172" s="177" t="s">
        <v>241</v>
      </c>
      <c r="G172"/>
      <c r="H172"/>
      <c r="I172"/>
      <c r="J172"/>
      <c r="K172"/>
      <c r="L172"/>
      <c r="M172" s="165"/>
    </row>
    <row r="173" spans="1:13" x14ac:dyDescent="0.25">
      <c r="A173" s="272" t="s">
        <v>239</v>
      </c>
      <c r="B173" s="273"/>
      <c r="C173" s="218">
        <f>C168+C169+C170+C171+C172+C167</f>
        <v>334.04</v>
      </c>
      <c r="D173" s="267"/>
      <c r="E173" s="267"/>
      <c r="F173" s="269"/>
      <c r="G173"/>
      <c r="H173"/>
      <c r="I173"/>
      <c r="J173"/>
      <c r="K173"/>
      <c r="L173"/>
      <c r="M173" s="165"/>
    </row>
    <row r="174" spans="1:13" ht="30" x14ac:dyDescent="0.25">
      <c r="A174" s="166">
        <v>6</v>
      </c>
      <c r="B174" s="182" t="s">
        <v>207</v>
      </c>
      <c r="C174" s="217" t="s">
        <v>254</v>
      </c>
      <c r="D174" s="169"/>
      <c r="E174" s="166"/>
      <c r="F174" s="3" t="s">
        <v>217</v>
      </c>
      <c r="G174" s="170"/>
      <c r="H174" s="78"/>
      <c r="I174" s="78"/>
      <c r="J174" s="78"/>
      <c r="K174" s="78"/>
      <c r="L174" s="78"/>
      <c r="M174" s="165"/>
    </row>
    <row r="175" spans="1:13" x14ac:dyDescent="0.25">
      <c r="A175" s="272" t="s">
        <v>267</v>
      </c>
      <c r="B175" s="273"/>
      <c r="C175" s="218" t="s">
        <v>254</v>
      </c>
      <c r="D175" s="267"/>
      <c r="E175" s="267"/>
      <c r="F175" s="268"/>
      <c r="G175" s="170"/>
      <c r="H175" s="78"/>
      <c r="I175" s="78"/>
      <c r="J175" s="78"/>
      <c r="K175" s="78"/>
      <c r="L175" s="78"/>
      <c r="M175" s="165"/>
    </row>
    <row r="176" spans="1:13" x14ac:dyDescent="0.25">
      <c r="A176" s="97" t="s">
        <v>238</v>
      </c>
      <c r="B176" s="162"/>
      <c r="C176" s="163"/>
      <c r="D176" s="164"/>
      <c r="E176" s="164"/>
      <c r="F176" s="164"/>
      <c r="G176" s="165"/>
      <c r="H176" s="165"/>
      <c r="I176" s="165"/>
      <c r="J176" s="165"/>
      <c r="K176" s="165"/>
      <c r="L176" s="165"/>
      <c r="M176" s="165"/>
    </row>
    <row r="177" spans="1:13" x14ac:dyDescent="0.25">
      <c r="A177" s="280" t="s">
        <v>253</v>
      </c>
      <c r="B177" s="280"/>
      <c r="C177" s="280"/>
      <c r="D177" s="280"/>
      <c r="E177" s="280"/>
      <c r="F177" s="276"/>
      <c r="G177" s="165"/>
      <c r="H177" s="165"/>
      <c r="I177" s="165"/>
      <c r="J177" s="165"/>
      <c r="K177" s="165"/>
      <c r="L177" s="165"/>
      <c r="M177" s="170"/>
    </row>
    <row r="178" spans="1:13" ht="25.5" customHeight="1" x14ac:dyDescent="0.25">
      <c r="A178" s="15" t="s">
        <v>0</v>
      </c>
      <c r="B178" s="15" t="s">
        <v>141</v>
      </c>
      <c r="C178" s="16" t="s">
        <v>251</v>
      </c>
      <c r="D178" s="15" t="s">
        <v>92</v>
      </c>
      <c r="E178" s="15" t="s">
        <v>93</v>
      </c>
      <c r="F178" s="270" t="s">
        <v>210</v>
      </c>
      <c r="G178" s="165"/>
      <c r="H178" s="165"/>
      <c r="I178" s="165"/>
      <c r="J178" s="165"/>
      <c r="K178" s="165"/>
      <c r="L178" s="165"/>
      <c r="M178" s="170"/>
    </row>
    <row r="179" spans="1:13" ht="28.5" customHeight="1" x14ac:dyDescent="0.25">
      <c r="A179" s="184">
        <v>1</v>
      </c>
      <c r="B179" s="24" t="s">
        <v>207</v>
      </c>
      <c r="C179" s="19" t="s">
        <v>243</v>
      </c>
      <c r="D179" s="19" t="s">
        <v>140</v>
      </c>
      <c r="E179" s="171" t="s">
        <v>143</v>
      </c>
      <c r="F179" s="18" t="s">
        <v>142</v>
      </c>
      <c r="G179" s="165"/>
      <c r="H179" s="165"/>
      <c r="I179" s="165"/>
      <c r="J179" s="165"/>
      <c r="K179" s="165"/>
      <c r="L179" s="165"/>
      <c r="M179" s="170"/>
    </row>
    <row r="180" spans="1:13" ht="41.25" customHeight="1" x14ac:dyDescent="0.25">
      <c r="A180" s="261">
        <v>2</v>
      </c>
      <c r="B180" s="262" t="s">
        <v>283</v>
      </c>
      <c r="C180" s="263">
        <v>36</v>
      </c>
      <c r="D180" s="264" t="s">
        <v>140</v>
      </c>
      <c r="E180" s="265" t="s">
        <v>144</v>
      </c>
      <c r="F180" s="271" t="s">
        <v>286</v>
      </c>
      <c r="G180" s="165"/>
      <c r="H180" s="165"/>
      <c r="I180" s="165"/>
      <c r="J180" s="165"/>
      <c r="K180" s="165"/>
      <c r="L180" s="165"/>
      <c r="M180" s="170"/>
    </row>
    <row r="181" spans="1:13" ht="41.25" customHeight="1" x14ac:dyDescent="0.25">
      <c r="A181" s="261">
        <v>3</v>
      </c>
      <c r="B181" s="262" t="s">
        <v>244</v>
      </c>
      <c r="C181" s="263">
        <v>170</v>
      </c>
      <c r="D181" s="264" t="s">
        <v>140</v>
      </c>
      <c r="E181" s="265"/>
      <c r="F181" s="271" t="s">
        <v>286</v>
      </c>
      <c r="G181" s="165"/>
      <c r="H181" s="165"/>
      <c r="I181" s="165"/>
      <c r="J181" s="165"/>
      <c r="K181" s="165"/>
      <c r="L181" s="165"/>
      <c r="M181" s="170"/>
    </row>
    <row r="182" spans="1:13" ht="41.25" customHeight="1" x14ac:dyDescent="0.25">
      <c r="A182" s="261">
        <v>4</v>
      </c>
      <c r="B182" s="262" t="s">
        <v>288</v>
      </c>
      <c r="C182" s="263">
        <v>80</v>
      </c>
      <c r="D182" s="264" t="s">
        <v>140</v>
      </c>
      <c r="E182" s="265"/>
      <c r="F182" s="271" t="s">
        <v>286</v>
      </c>
      <c r="G182" s="165"/>
      <c r="H182" s="165"/>
      <c r="I182" s="165"/>
      <c r="J182" s="165"/>
      <c r="K182" s="165"/>
      <c r="L182" s="165"/>
      <c r="M182" s="170"/>
    </row>
    <row r="183" spans="1:13" ht="41.25" customHeight="1" x14ac:dyDescent="0.25">
      <c r="A183" s="261">
        <v>5</v>
      </c>
      <c r="B183" s="262" t="s">
        <v>285</v>
      </c>
      <c r="C183" s="263">
        <v>35</v>
      </c>
      <c r="D183" s="264" t="s">
        <v>140</v>
      </c>
      <c r="E183" s="265" t="s">
        <v>144</v>
      </c>
      <c r="F183" s="271" t="s">
        <v>286</v>
      </c>
      <c r="G183" s="165"/>
      <c r="H183" s="165"/>
      <c r="I183" s="165"/>
      <c r="J183" s="165"/>
      <c r="K183" s="165"/>
      <c r="L183" s="165"/>
      <c r="M183" s="170"/>
    </row>
    <row r="184" spans="1:13" ht="31.5" customHeight="1" x14ac:dyDescent="0.25">
      <c r="A184" s="261">
        <v>6</v>
      </c>
      <c r="B184" s="262" t="s">
        <v>284</v>
      </c>
      <c r="C184" s="263">
        <v>131.1</v>
      </c>
      <c r="D184" s="264" t="s">
        <v>140</v>
      </c>
      <c r="E184" s="265" t="s">
        <v>231</v>
      </c>
      <c r="F184" s="271" t="s">
        <v>286</v>
      </c>
      <c r="G184" s="165"/>
      <c r="H184" s="165"/>
      <c r="I184" s="165"/>
      <c r="J184" s="165"/>
      <c r="K184" s="165"/>
      <c r="L184" s="165"/>
      <c r="M184" s="170"/>
    </row>
    <row r="185" spans="1:13" x14ac:dyDescent="0.25">
      <c r="A185" s="272" t="s">
        <v>239</v>
      </c>
      <c r="B185" s="273"/>
      <c r="C185" s="218">
        <f>C180+C181+C182+C183+C184</f>
        <v>452.1</v>
      </c>
      <c r="D185" s="266"/>
      <c r="E185" s="266"/>
      <c r="F185" s="266"/>
      <c r="G185" s="165"/>
      <c r="H185" s="165"/>
      <c r="I185" s="165"/>
      <c r="J185" s="165"/>
      <c r="K185" s="165"/>
      <c r="L185" s="165"/>
    </row>
    <row r="186" spans="1:13" x14ac:dyDescent="0.25">
      <c r="A186" s="22"/>
      <c r="B186" s="27"/>
      <c r="C186" s="22"/>
      <c r="D186" s="22"/>
      <c r="E186" s="22"/>
      <c r="F186" s="22"/>
    </row>
    <row r="187" spans="1:13" x14ac:dyDescent="0.25">
      <c r="A187" s="22"/>
      <c r="B187" s="22"/>
      <c r="C187" s="22"/>
      <c r="D187" s="22"/>
      <c r="E187" s="22"/>
      <c r="F187" s="22"/>
    </row>
    <row r="188" spans="1:13" x14ac:dyDescent="0.25">
      <c r="A188" s="22"/>
      <c r="B188" s="27"/>
      <c r="C188" s="22"/>
      <c r="D188" s="22"/>
      <c r="E188" s="22"/>
      <c r="F188" s="22"/>
    </row>
    <row r="189" spans="1:13" x14ac:dyDescent="0.25">
      <c r="A189" s="22"/>
      <c r="B189" s="22"/>
      <c r="C189" s="22"/>
      <c r="D189" s="22"/>
      <c r="E189" s="22"/>
      <c r="F189" s="22"/>
    </row>
    <row r="190" spans="1:13" x14ac:dyDescent="0.25">
      <c r="A190" s="22"/>
      <c r="B190" s="27"/>
      <c r="C190" s="22"/>
      <c r="D190" s="22"/>
      <c r="E190" s="22"/>
      <c r="F190" s="22"/>
    </row>
    <row r="191" spans="1:13" x14ac:dyDescent="0.25">
      <c r="A191" s="22"/>
      <c r="B191" s="22"/>
      <c r="C191" s="22"/>
      <c r="D191" s="22"/>
      <c r="E191" s="22"/>
      <c r="F191" s="22"/>
    </row>
    <row r="192" spans="1:13" x14ac:dyDescent="0.25">
      <c r="A192" s="22"/>
      <c r="B192" s="27"/>
      <c r="C192" s="22"/>
      <c r="D192" s="22"/>
      <c r="E192" s="22"/>
      <c r="F192" s="22"/>
    </row>
    <row r="193" spans="1:6" x14ac:dyDescent="0.25">
      <c r="A193" s="22"/>
      <c r="B193" s="22"/>
      <c r="C193" s="22"/>
      <c r="D193" s="22"/>
      <c r="E193" s="22"/>
      <c r="F193" s="22"/>
    </row>
    <row r="194" spans="1:6" x14ac:dyDescent="0.25">
      <c r="A194" s="22"/>
      <c r="B194" s="27"/>
      <c r="C194" s="22"/>
      <c r="D194" s="22"/>
      <c r="E194" s="22"/>
      <c r="F194" s="22"/>
    </row>
    <row r="195" spans="1:6" x14ac:dyDescent="0.25">
      <c r="A195" s="22"/>
      <c r="B195" s="22"/>
      <c r="C195" s="22"/>
      <c r="D195" s="22"/>
      <c r="E195" s="22"/>
      <c r="F195" s="22"/>
    </row>
    <row r="196" spans="1:6" x14ac:dyDescent="0.25">
      <c r="A196" s="22"/>
      <c r="B196" s="27"/>
      <c r="C196" s="22"/>
      <c r="D196" s="22"/>
      <c r="E196" s="22"/>
      <c r="F196" s="22"/>
    </row>
    <row r="197" spans="1:6" x14ac:dyDescent="0.25">
      <c r="A197" s="22"/>
      <c r="B197" s="22"/>
      <c r="C197" s="22"/>
      <c r="D197" s="22"/>
      <c r="E197" s="22"/>
      <c r="F197" s="22"/>
    </row>
    <row r="198" spans="1:6" x14ac:dyDescent="0.25">
      <c r="A198" s="22"/>
      <c r="B198" s="27"/>
      <c r="C198" s="22"/>
      <c r="D198" s="22"/>
      <c r="E198" s="22"/>
      <c r="F198" s="22"/>
    </row>
    <row r="199" spans="1:6" x14ac:dyDescent="0.25">
      <c r="A199" s="22"/>
      <c r="B199" s="22"/>
      <c r="C199" s="22"/>
      <c r="D199" s="22"/>
      <c r="E199" s="22"/>
      <c r="F199" s="22"/>
    </row>
    <row r="200" spans="1:6" x14ac:dyDescent="0.25">
      <c r="A200" s="22"/>
      <c r="B200" s="27"/>
      <c r="C200" s="22"/>
      <c r="D200" s="22"/>
      <c r="E200" s="22"/>
      <c r="F200" s="22"/>
    </row>
    <row r="201" spans="1:6" x14ac:dyDescent="0.25">
      <c r="A201" s="22"/>
      <c r="B201" s="22"/>
      <c r="C201" s="22"/>
      <c r="D201" s="22"/>
      <c r="E201" s="22"/>
      <c r="F201" s="22"/>
    </row>
    <row r="202" spans="1:6" x14ac:dyDescent="0.25">
      <c r="A202" s="22"/>
      <c r="B202" s="27"/>
      <c r="C202" s="22"/>
      <c r="D202" s="22"/>
      <c r="E202" s="22"/>
      <c r="F202" s="22"/>
    </row>
    <row r="203" spans="1:6" x14ac:dyDescent="0.25">
      <c r="A203" s="22"/>
      <c r="B203" s="22"/>
      <c r="C203" s="22"/>
      <c r="D203" s="22"/>
      <c r="E203" s="22"/>
      <c r="F203" s="22"/>
    </row>
    <row r="204" spans="1:6" x14ac:dyDescent="0.25">
      <c r="A204" s="22"/>
      <c r="B204" s="27"/>
      <c r="C204" s="22"/>
      <c r="D204" s="22"/>
      <c r="E204" s="22"/>
      <c r="F204" s="22"/>
    </row>
    <row r="205" spans="1:6" x14ac:dyDescent="0.25">
      <c r="A205" s="22"/>
      <c r="B205" s="22"/>
      <c r="C205" s="22"/>
      <c r="D205" s="22"/>
      <c r="E205" s="22"/>
      <c r="F205" s="22"/>
    </row>
    <row r="206" spans="1:6" x14ac:dyDescent="0.25">
      <c r="A206" s="22"/>
      <c r="B206" s="27"/>
      <c r="C206" s="22"/>
      <c r="D206" s="22"/>
      <c r="E206" s="22"/>
      <c r="F206" s="22"/>
    </row>
    <row r="207" spans="1:6" x14ac:dyDescent="0.25">
      <c r="A207" s="22"/>
      <c r="B207" s="22"/>
      <c r="C207" s="22"/>
      <c r="D207" s="22"/>
      <c r="E207" s="22"/>
      <c r="F207" s="22"/>
    </row>
    <row r="208" spans="1:6" x14ac:dyDescent="0.25">
      <c r="A208" s="22"/>
      <c r="B208" s="22"/>
      <c r="C208" s="22"/>
      <c r="D208" s="22"/>
      <c r="E208" s="22"/>
      <c r="F208" s="22"/>
    </row>
    <row r="209" spans="1:6" x14ac:dyDescent="0.25">
      <c r="A209" s="22"/>
      <c r="B209" s="22"/>
      <c r="C209" s="22"/>
      <c r="D209" s="22"/>
      <c r="E209" s="22"/>
      <c r="F209" s="22"/>
    </row>
    <row r="210" spans="1:6" x14ac:dyDescent="0.25">
      <c r="A210" s="22"/>
      <c r="B210" s="22"/>
      <c r="C210" s="22"/>
      <c r="D210" s="22"/>
      <c r="E210" s="22"/>
      <c r="F210" s="22"/>
    </row>
    <row r="211" spans="1:6" x14ac:dyDescent="0.25">
      <c r="A211" s="22"/>
      <c r="B211" s="22"/>
      <c r="C211" s="22"/>
      <c r="D211" s="22"/>
      <c r="E211" s="22"/>
      <c r="F211" s="22"/>
    </row>
    <row r="212" spans="1:6" x14ac:dyDescent="0.25">
      <c r="A212" s="22"/>
      <c r="B212" s="22"/>
      <c r="C212" s="22"/>
      <c r="D212" s="22"/>
      <c r="E212" s="22"/>
      <c r="F212" s="22"/>
    </row>
    <row r="213" spans="1:6" x14ac:dyDescent="0.25">
      <c r="A213" s="22"/>
      <c r="B213" s="22"/>
      <c r="C213" s="22"/>
      <c r="D213" s="22"/>
      <c r="E213" s="22"/>
      <c r="F213" s="22"/>
    </row>
    <row r="214" spans="1:6" x14ac:dyDescent="0.25">
      <c r="A214" s="22"/>
      <c r="B214" s="22"/>
      <c r="C214" s="22"/>
      <c r="D214" s="22"/>
      <c r="E214" s="22"/>
      <c r="F214" s="22"/>
    </row>
    <row r="215" spans="1:6" x14ac:dyDescent="0.25">
      <c r="A215" s="22"/>
      <c r="B215" s="22"/>
      <c r="C215" s="22"/>
      <c r="D215" s="22"/>
      <c r="E215" s="22"/>
      <c r="F215" s="22"/>
    </row>
    <row r="216" spans="1:6" x14ac:dyDescent="0.25">
      <c r="A216" s="22"/>
      <c r="B216" s="22"/>
      <c r="C216" s="22"/>
      <c r="D216" s="22"/>
      <c r="E216" s="22"/>
      <c r="F216" s="22"/>
    </row>
    <row r="217" spans="1:6" x14ac:dyDescent="0.25">
      <c r="A217" s="22"/>
      <c r="B217" s="22"/>
      <c r="C217" s="22"/>
      <c r="D217" s="22"/>
      <c r="E217" s="22"/>
      <c r="F217" s="22"/>
    </row>
    <row r="218" spans="1:6" x14ac:dyDescent="0.25">
      <c r="A218" s="22"/>
      <c r="B218" s="22"/>
      <c r="C218" s="22"/>
      <c r="D218" s="22"/>
      <c r="E218" s="22"/>
      <c r="F218" s="22"/>
    </row>
    <row r="219" spans="1:6" x14ac:dyDescent="0.25">
      <c r="A219" s="22"/>
      <c r="B219" s="22"/>
      <c r="C219" s="22"/>
      <c r="D219" s="22"/>
      <c r="E219" s="22"/>
      <c r="F219" s="22"/>
    </row>
    <row r="220" spans="1:6" x14ac:dyDescent="0.25">
      <c r="A220" s="22"/>
      <c r="B220" s="22"/>
      <c r="C220" s="22"/>
      <c r="D220" s="22"/>
      <c r="E220" s="22"/>
      <c r="F220" s="22"/>
    </row>
    <row r="221" spans="1:6" x14ac:dyDescent="0.25">
      <c r="A221" s="22"/>
      <c r="B221" s="22"/>
      <c r="C221" s="22"/>
      <c r="D221" s="22"/>
      <c r="E221" s="22"/>
      <c r="F221" s="22"/>
    </row>
    <row r="222" spans="1:6" x14ac:dyDescent="0.25">
      <c r="A222" s="22"/>
      <c r="B222" s="22"/>
      <c r="C222" s="22"/>
      <c r="D222" s="22"/>
      <c r="E222" s="22"/>
      <c r="F222" s="22"/>
    </row>
    <row r="223" spans="1:6" x14ac:dyDescent="0.25">
      <c r="A223" s="22"/>
      <c r="B223" s="22"/>
      <c r="C223" s="22"/>
      <c r="D223" s="22"/>
      <c r="E223" s="22"/>
      <c r="F223" s="22"/>
    </row>
    <row r="224" spans="1:6" x14ac:dyDescent="0.25">
      <c r="A224" s="22"/>
      <c r="B224" s="22"/>
      <c r="C224" s="22"/>
      <c r="D224" s="22"/>
      <c r="E224" s="22"/>
      <c r="F224" s="22"/>
    </row>
    <row r="225" spans="1:6" x14ac:dyDescent="0.25">
      <c r="A225" s="22"/>
      <c r="B225" s="22"/>
      <c r="C225" s="22"/>
      <c r="D225" s="22"/>
      <c r="E225" s="22"/>
      <c r="F225" s="22"/>
    </row>
    <row r="226" spans="1:6" x14ac:dyDescent="0.25">
      <c r="A226" s="22"/>
      <c r="B226" s="22"/>
      <c r="C226" s="22"/>
      <c r="D226" s="22"/>
      <c r="E226" s="22"/>
      <c r="F226" s="22"/>
    </row>
    <row r="227" spans="1:6" x14ac:dyDescent="0.25">
      <c r="A227" s="22"/>
      <c r="B227" s="22"/>
      <c r="C227" s="22"/>
      <c r="D227" s="22"/>
      <c r="E227" s="22"/>
      <c r="F227" s="22"/>
    </row>
    <row r="228" spans="1:6" x14ac:dyDescent="0.25">
      <c r="A228" s="22"/>
      <c r="B228" s="22"/>
      <c r="C228" s="22"/>
      <c r="D228" s="22"/>
      <c r="E228" s="22"/>
      <c r="F228" s="22"/>
    </row>
    <row r="229" spans="1:6" x14ac:dyDescent="0.25">
      <c r="A229" s="22"/>
      <c r="B229" s="22"/>
      <c r="C229" s="22"/>
      <c r="D229" s="22"/>
      <c r="E229" s="22"/>
      <c r="F229" s="22"/>
    </row>
    <row r="230" spans="1:6" x14ac:dyDescent="0.25">
      <c r="A230" s="22"/>
      <c r="B230" s="22"/>
      <c r="C230" s="22"/>
      <c r="D230" s="22"/>
      <c r="E230" s="22"/>
      <c r="F230" s="22"/>
    </row>
    <row r="231" spans="1:6" x14ac:dyDescent="0.25">
      <c r="A231" s="22"/>
      <c r="B231" s="22"/>
      <c r="C231" s="22"/>
      <c r="D231" s="22"/>
      <c r="E231" s="22"/>
      <c r="F231" s="22"/>
    </row>
    <row r="232" spans="1:6" x14ac:dyDescent="0.25">
      <c r="A232" s="22"/>
      <c r="B232" s="22"/>
      <c r="C232" s="22"/>
      <c r="D232" s="22"/>
      <c r="E232" s="22"/>
      <c r="F232" s="22"/>
    </row>
    <row r="233" spans="1:6" x14ac:dyDescent="0.25">
      <c r="A233" s="22"/>
      <c r="B233" s="22"/>
      <c r="C233" s="22"/>
      <c r="D233" s="22"/>
      <c r="E233" s="22"/>
      <c r="F233" s="22"/>
    </row>
    <row r="234" spans="1:6" x14ac:dyDescent="0.25">
      <c r="A234" s="22"/>
      <c r="B234" s="22"/>
      <c r="C234" s="22"/>
      <c r="D234" s="22"/>
      <c r="E234" s="22"/>
      <c r="F234" s="22"/>
    </row>
    <row r="235" spans="1:6" x14ac:dyDescent="0.25">
      <c r="A235" s="22"/>
      <c r="B235" s="22"/>
      <c r="C235" s="22"/>
      <c r="D235" s="22"/>
      <c r="E235" s="22"/>
      <c r="F235" s="22"/>
    </row>
    <row r="236" spans="1:6" x14ac:dyDescent="0.25">
      <c r="A236" s="22"/>
      <c r="B236" s="22"/>
      <c r="C236" s="22"/>
      <c r="D236" s="22"/>
      <c r="E236" s="22"/>
      <c r="F236" s="22"/>
    </row>
    <row r="237" spans="1:6" x14ac:dyDescent="0.25">
      <c r="A237" s="22"/>
      <c r="B237" s="22"/>
      <c r="C237" s="22"/>
      <c r="D237" s="22"/>
      <c r="E237" s="22"/>
      <c r="F237" s="22"/>
    </row>
    <row r="238" spans="1:6" x14ac:dyDescent="0.25">
      <c r="A238" s="22"/>
      <c r="B238" s="22"/>
      <c r="C238" s="22"/>
      <c r="D238" s="22"/>
      <c r="E238" s="22"/>
      <c r="F238" s="22"/>
    </row>
    <row r="239" spans="1:6" x14ac:dyDescent="0.25">
      <c r="A239" s="22"/>
      <c r="B239" s="22"/>
      <c r="C239" s="22"/>
      <c r="D239" s="22"/>
      <c r="E239" s="22"/>
      <c r="F239" s="22"/>
    </row>
    <row r="240" spans="1:6" x14ac:dyDescent="0.25">
      <c r="A240" s="22"/>
      <c r="B240" s="22"/>
      <c r="C240" s="22"/>
      <c r="D240" s="22"/>
      <c r="E240" s="22"/>
      <c r="F240" s="22"/>
    </row>
    <row r="241" spans="1:6" x14ac:dyDescent="0.25">
      <c r="A241" s="22"/>
      <c r="B241" s="22"/>
      <c r="C241" s="22"/>
      <c r="D241" s="22"/>
      <c r="E241" s="22"/>
      <c r="F241" s="22"/>
    </row>
    <row r="242" spans="1:6" x14ac:dyDescent="0.25">
      <c r="A242" s="22"/>
      <c r="B242" s="22"/>
      <c r="C242" s="22"/>
      <c r="D242" s="22"/>
      <c r="E242" s="22"/>
      <c r="F242" s="22"/>
    </row>
    <row r="243" spans="1:6" x14ac:dyDescent="0.25">
      <c r="A243" s="22"/>
      <c r="B243" s="22"/>
      <c r="C243" s="22"/>
      <c r="D243" s="22"/>
      <c r="E243" s="22"/>
      <c r="F243" s="22"/>
    </row>
    <row r="244" spans="1:6" x14ac:dyDescent="0.25">
      <c r="A244" s="22"/>
      <c r="B244" s="22"/>
      <c r="C244" s="22"/>
      <c r="D244" s="22"/>
      <c r="E244" s="22"/>
      <c r="F244" s="22"/>
    </row>
    <row r="245" spans="1:6" x14ac:dyDescent="0.25">
      <c r="A245" s="22"/>
      <c r="B245" s="22"/>
      <c r="C245" s="22"/>
      <c r="D245" s="22"/>
      <c r="E245" s="22"/>
      <c r="F245" s="22"/>
    </row>
    <row r="246" spans="1:6" x14ac:dyDescent="0.25">
      <c r="A246" s="22"/>
      <c r="B246" s="22"/>
      <c r="C246" s="22"/>
      <c r="D246" s="22"/>
      <c r="E246" s="22"/>
      <c r="F246" s="22"/>
    </row>
    <row r="247" spans="1:6" x14ac:dyDescent="0.25">
      <c r="A247" s="22"/>
      <c r="B247" s="22"/>
      <c r="C247" s="22"/>
      <c r="D247" s="22"/>
      <c r="E247" s="22"/>
      <c r="F247" s="22"/>
    </row>
    <row r="248" spans="1:6" x14ac:dyDescent="0.25">
      <c r="A248" s="22"/>
      <c r="B248" s="22"/>
      <c r="C248" s="22"/>
      <c r="D248" s="22"/>
      <c r="E248" s="22"/>
      <c r="F248" s="22"/>
    </row>
    <row r="249" spans="1:6" x14ac:dyDescent="0.25">
      <c r="A249" s="22"/>
      <c r="B249" s="22"/>
      <c r="C249" s="22"/>
      <c r="D249" s="22"/>
      <c r="E249" s="22"/>
      <c r="F249" s="22"/>
    </row>
    <row r="250" spans="1:6" x14ac:dyDescent="0.25">
      <c r="A250" s="22"/>
      <c r="B250" s="22"/>
      <c r="C250" s="22"/>
      <c r="D250" s="22"/>
      <c r="E250" s="22"/>
      <c r="F250" s="22"/>
    </row>
    <row r="251" spans="1:6" x14ac:dyDescent="0.25">
      <c r="A251" s="22"/>
      <c r="B251" s="22"/>
      <c r="C251" s="22"/>
      <c r="D251" s="22"/>
      <c r="E251" s="22"/>
      <c r="F251" s="22"/>
    </row>
    <row r="252" spans="1:6" x14ac:dyDescent="0.25">
      <c r="A252" s="22"/>
      <c r="B252" s="22"/>
      <c r="C252" s="22"/>
      <c r="D252" s="22"/>
      <c r="E252" s="22"/>
      <c r="F252" s="22"/>
    </row>
    <row r="253" spans="1:6" x14ac:dyDescent="0.25">
      <c r="A253" s="22"/>
      <c r="B253" s="22"/>
      <c r="C253" s="22"/>
      <c r="D253" s="22"/>
      <c r="E253" s="22"/>
      <c r="F253" s="22"/>
    </row>
    <row r="254" spans="1:6" x14ac:dyDescent="0.25">
      <c r="A254" s="22"/>
      <c r="B254" s="22"/>
      <c r="C254" s="22"/>
      <c r="D254" s="22"/>
      <c r="E254" s="22"/>
      <c r="F254" s="22"/>
    </row>
    <row r="255" spans="1:6" x14ac:dyDescent="0.25">
      <c r="A255" s="22"/>
      <c r="B255" s="22"/>
      <c r="C255" s="22"/>
      <c r="D255" s="22"/>
      <c r="E255" s="22"/>
      <c r="F255" s="22"/>
    </row>
    <row r="256" spans="1:6" x14ac:dyDescent="0.25">
      <c r="A256" s="22"/>
      <c r="B256" s="22"/>
      <c r="C256" s="22"/>
      <c r="D256" s="22"/>
      <c r="E256" s="22"/>
      <c r="F256" s="22"/>
    </row>
    <row r="257" spans="1:6" x14ac:dyDescent="0.25">
      <c r="A257" s="22"/>
      <c r="B257" s="22"/>
      <c r="C257" s="22"/>
      <c r="D257" s="22"/>
      <c r="E257" s="22"/>
      <c r="F257" s="22"/>
    </row>
    <row r="258" spans="1:6" x14ac:dyDescent="0.25">
      <c r="A258" s="22"/>
      <c r="B258" s="22"/>
      <c r="C258" s="22"/>
      <c r="D258" s="22"/>
      <c r="E258" s="22"/>
      <c r="F258" s="22"/>
    </row>
    <row r="259" spans="1:6" x14ac:dyDescent="0.25">
      <c r="A259" s="22"/>
      <c r="B259" s="22"/>
      <c r="C259" s="22"/>
      <c r="D259" s="22"/>
      <c r="E259" s="22"/>
      <c r="F259" s="22"/>
    </row>
    <row r="260" spans="1:6" x14ac:dyDescent="0.25">
      <c r="A260" s="22"/>
      <c r="B260" s="22"/>
      <c r="C260" s="22"/>
      <c r="D260" s="22"/>
      <c r="E260" s="22"/>
      <c r="F260" s="22"/>
    </row>
    <row r="261" spans="1:6" x14ac:dyDescent="0.25">
      <c r="A261" s="22"/>
      <c r="B261" s="22"/>
      <c r="C261" s="22"/>
      <c r="D261" s="22"/>
      <c r="E261" s="22"/>
      <c r="F261" s="22"/>
    </row>
    <row r="262" spans="1:6" x14ac:dyDescent="0.25">
      <c r="A262" s="22"/>
      <c r="B262" s="22"/>
      <c r="C262" s="22"/>
      <c r="D262" s="22"/>
      <c r="E262" s="22"/>
      <c r="F262" s="22"/>
    </row>
    <row r="263" spans="1:6" x14ac:dyDescent="0.25">
      <c r="A263" s="22"/>
      <c r="B263" s="22"/>
      <c r="C263" s="22"/>
      <c r="D263" s="22"/>
      <c r="E263" s="22"/>
      <c r="F263" s="22"/>
    </row>
    <row r="264" spans="1:6" x14ac:dyDescent="0.25">
      <c r="A264" s="22"/>
      <c r="B264" s="22"/>
      <c r="C264" s="22"/>
      <c r="D264" s="22"/>
      <c r="E264" s="22"/>
      <c r="F264" s="22"/>
    </row>
    <row r="265" spans="1:6" x14ac:dyDescent="0.25">
      <c r="A265" s="22"/>
      <c r="B265" s="22"/>
      <c r="C265" s="22"/>
      <c r="D265" s="22"/>
      <c r="E265" s="22"/>
      <c r="F265" s="22"/>
    </row>
    <row r="266" spans="1:6" x14ac:dyDescent="0.25">
      <c r="A266" s="22"/>
      <c r="B266" s="22"/>
      <c r="C266" s="22"/>
      <c r="D266" s="22"/>
      <c r="E266" s="22"/>
      <c r="F266" s="22"/>
    </row>
    <row r="267" spans="1:6" x14ac:dyDescent="0.25">
      <c r="A267" s="22"/>
      <c r="B267" s="22"/>
      <c r="C267" s="22"/>
      <c r="D267" s="22"/>
      <c r="E267" s="22"/>
      <c r="F267" s="22"/>
    </row>
    <row r="268" spans="1:6" x14ac:dyDescent="0.25">
      <c r="A268" s="22"/>
      <c r="B268" s="22"/>
      <c r="C268" s="22"/>
      <c r="D268" s="22"/>
      <c r="E268" s="22"/>
      <c r="F268" s="22"/>
    </row>
    <row r="269" spans="1:6" x14ac:dyDescent="0.25">
      <c r="A269" s="22"/>
      <c r="B269" s="22"/>
      <c r="C269" s="22"/>
      <c r="D269" s="22"/>
      <c r="E269" s="22"/>
      <c r="F269" s="22"/>
    </row>
    <row r="270" spans="1:6" x14ac:dyDescent="0.25">
      <c r="A270" s="22"/>
      <c r="B270" s="22"/>
      <c r="C270" s="22"/>
      <c r="D270" s="22"/>
      <c r="E270" s="22"/>
      <c r="F270" s="22"/>
    </row>
    <row r="271" spans="1:6" x14ac:dyDescent="0.25">
      <c r="A271" s="22"/>
      <c r="B271" s="22"/>
      <c r="C271" s="22"/>
      <c r="D271" s="22"/>
      <c r="E271" s="22"/>
      <c r="F271" s="22"/>
    </row>
    <row r="272" spans="1:6" x14ac:dyDescent="0.25">
      <c r="A272" s="22"/>
      <c r="B272" s="22"/>
      <c r="C272" s="22"/>
      <c r="D272" s="22"/>
      <c r="E272" s="22"/>
      <c r="F272" s="22"/>
    </row>
    <row r="273" spans="1:6" x14ac:dyDescent="0.25">
      <c r="A273" s="22"/>
      <c r="B273" s="22"/>
      <c r="C273" s="22"/>
      <c r="D273" s="22"/>
      <c r="E273" s="22"/>
      <c r="F273" s="22"/>
    </row>
    <row r="274" spans="1:6" x14ac:dyDescent="0.25">
      <c r="A274" s="22"/>
      <c r="B274" s="22"/>
      <c r="C274" s="22"/>
      <c r="D274" s="22"/>
      <c r="E274" s="22"/>
      <c r="F274" s="22"/>
    </row>
    <row r="275" spans="1:6" x14ac:dyDescent="0.25">
      <c r="A275" s="22"/>
      <c r="B275" s="22"/>
      <c r="C275" s="22"/>
      <c r="D275" s="22"/>
      <c r="E275" s="22"/>
      <c r="F275" s="22"/>
    </row>
    <row r="276" spans="1:6" x14ac:dyDescent="0.25">
      <c r="A276" s="22"/>
      <c r="B276" s="22"/>
      <c r="C276" s="22"/>
      <c r="D276" s="22"/>
      <c r="E276" s="22"/>
      <c r="F276" s="22"/>
    </row>
    <row r="277" spans="1:6" x14ac:dyDescent="0.25">
      <c r="A277" s="22"/>
      <c r="B277" s="22"/>
      <c r="C277" s="22"/>
      <c r="D277" s="22"/>
      <c r="E277" s="22"/>
      <c r="F277" s="22"/>
    </row>
    <row r="278" spans="1:6" x14ac:dyDescent="0.25">
      <c r="A278" s="22"/>
      <c r="B278" s="22"/>
      <c r="C278" s="22"/>
      <c r="D278" s="22"/>
      <c r="E278" s="22"/>
      <c r="F278" s="22"/>
    </row>
    <row r="279" spans="1:6" x14ac:dyDescent="0.25">
      <c r="A279" s="22"/>
      <c r="B279" s="22"/>
      <c r="C279" s="22"/>
      <c r="D279" s="22"/>
      <c r="E279" s="22"/>
      <c r="F279" s="22"/>
    </row>
    <row r="280" spans="1:6" x14ac:dyDescent="0.25">
      <c r="A280" s="22"/>
      <c r="B280" s="22"/>
      <c r="C280" s="22"/>
      <c r="D280" s="22"/>
      <c r="E280" s="22"/>
      <c r="F280" s="22"/>
    </row>
    <row r="281" spans="1:6" x14ac:dyDescent="0.25">
      <c r="A281" s="22"/>
      <c r="B281" s="22"/>
      <c r="C281" s="22"/>
      <c r="D281" s="22"/>
      <c r="E281" s="22"/>
      <c r="F281" s="22"/>
    </row>
    <row r="282" spans="1:6" x14ac:dyDescent="0.25">
      <c r="A282" s="22"/>
      <c r="B282" s="22"/>
      <c r="C282" s="22"/>
      <c r="D282" s="22"/>
      <c r="E282" s="22"/>
      <c r="F282" s="22"/>
    </row>
    <row r="283" spans="1:6" x14ac:dyDescent="0.25">
      <c r="A283" s="22"/>
      <c r="B283" s="22"/>
      <c r="C283" s="22"/>
      <c r="D283" s="22"/>
      <c r="E283" s="22"/>
      <c r="F283" s="22"/>
    </row>
    <row r="284" spans="1:6" x14ac:dyDescent="0.25">
      <c r="A284" s="22"/>
      <c r="B284" s="22"/>
      <c r="C284" s="22"/>
      <c r="D284" s="22"/>
      <c r="E284" s="22"/>
      <c r="F284" s="22"/>
    </row>
    <row r="285" spans="1:6" x14ac:dyDescent="0.25">
      <c r="A285" s="22"/>
      <c r="B285" s="22"/>
      <c r="C285" s="22"/>
      <c r="D285" s="22"/>
      <c r="E285" s="22"/>
      <c r="F285" s="22"/>
    </row>
    <row r="286" spans="1:6" x14ac:dyDescent="0.25">
      <c r="A286" s="22"/>
      <c r="B286" s="22"/>
      <c r="C286" s="22"/>
      <c r="D286" s="22"/>
      <c r="E286" s="22"/>
      <c r="F286" s="22"/>
    </row>
    <row r="287" spans="1:6" x14ac:dyDescent="0.25">
      <c r="A287" s="22"/>
      <c r="B287" s="22"/>
      <c r="C287" s="22"/>
      <c r="D287" s="22"/>
      <c r="E287" s="22"/>
      <c r="F287" s="22"/>
    </row>
    <row r="288" spans="1:6" x14ac:dyDescent="0.25">
      <c r="A288" s="22"/>
      <c r="B288" s="22"/>
      <c r="C288" s="22"/>
      <c r="D288" s="22"/>
      <c r="E288" s="22"/>
      <c r="F288" s="22"/>
    </row>
    <row r="289" spans="1:6" x14ac:dyDescent="0.25">
      <c r="A289" s="22"/>
      <c r="B289" s="22"/>
      <c r="C289" s="22"/>
      <c r="D289" s="22"/>
      <c r="E289" s="22"/>
      <c r="F289" s="22"/>
    </row>
    <row r="290" spans="1:6" x14ac:dyDescent="0.25">
      <c r="A290" s="22"/>
      <c r="B290" s="22"/>
      <c r="C290" s="22"/>
      <c r="D290" s="22"/>
      <c r="E290" s="22"/>
      <c r="F290" s="22"/>
    </row>
    <row r="291" spans="1:6" x14ac:dyDescent="0.25">
      <c r="A291" s="22"/>
      <c r="B291" s="22"/>
      <c r="C291" s="22"/>
      <c r="D291" s="22"/>
      <c r="E291" s="22"/>
      <c r="F291" s="22"/>
    </row>
    <row r="292" spans="1:6" x14ac:dyDescent="0.25">
      <c r="A292" s="22"/>
      <c r="B292" s="22"/>
      <c r="C292" s="22"/>
      <c r="D292" s="22"/>
      <c r="E292" s="22"/>
      <c r="F292" s="22"/>
    </row>
    <row r="293" spans="1:6" x14ac:dyDescent="0.25">
      <c r="A293" s="22"/>
      <c r="B293" s="22"/>
      <c r="C293" s="22"/>
      <c r="D293" s="22"/>
      <c r="E293" s="22"/>
      <c r="F293" s="22"/>
    </row>
    <row r="294" spans="1:6" x14ac:dyDescent="0.25">
      <c r="A294" s="22"/>
      <c r="B294" s="22"/>
      <c r="C294" s="22"/>
      <c r="D294" s="22"/>
      <c r="E294" s="22"/>
      <c r="F294" s="22"/>
    </row>
    <row r="295" spans="1:6" x14ac:dyDescent="0.25">
      <c r="A295" s="22"/>
      <c r="B295" s="22"/>
      <c r="C295" s="22"/>
      <c r="D295" s="22"/>
      <c r="E295" s="22"/>
      <c r="F295" s="22"/>
    </row>
    <row r="296" spans="1:6" x14ac:dyDescent="0.25">
      <c r="A296" s="22"/>
      <c r="B296" s="22"/>
      <c r="C296" s="22"/>
      <c r="D296" s="22"/>
      <c r="E296" s="22"/>
      <c r="F296" s="22"/>
    </row>
    <row r="297" spans="1:6" x14ac:dyDescent="0.25">
      <c r="A297" s="22"/>
      <c r="B297" s="22"/>
      <c r="C297" s="22"/>
      <c r="D297" s="22"/>
      <c r="E297" s="22"/>
      <c r="F297" s="22"/>
    </row>
    <row r="298" spans="1:6" x14ac:dyDescent="0.25">
      <c r="A298" s="22"/>
      <c r="B298" s="22"/>
      <c r="C298" s="22"/>
      <c r="D298" s="22"/>
      <c r="E298" s="22"/>
      <c r="F298" s="22"/>
    </row>
    <row r="299" spans="1:6" x14ac:dyDescent="0.25">
      <c r="A299" s="22"/>
      <c r="B299" s="22"/>
      <c r="C299" s="22"/>
      <c r="D299" s="22"/>
      <c r="E299" s="22"/>
      <c r="F299" s="22"/>
    </row>
    <row r="300" spans="1:6" x14ac:dyDescent="0.25">
      <c r="A300" s="22"/>
      <c r="B300" s="22"/>
      <c r="C300" s="22"/>
      <c r="D300" s="22"/>
      <c r="E300" s="22"/>
      <c r="F300" s="22"/>
    </row>
    <row r="301" spans="1:6" x14ac:dyDescent="0.25">
      <c r="A301" s="22"/>
      <c r="B301" s="22"/>
      <c r="C301" s="22"/>
      <c r="D301" s="22"/>
      <c r="E301" s="22"/>
      <c r="F301" s="22"/>
    </row>
    <row r="302" spans="1:6" x14ac:dyDescent="0.25">
      <c r="A302" s="22"/>
      <c r="B302" s="22"/>
      <c r="C302" s="22"/>
      <c r="D302" s="22"/>
      <c r="E302" s="22"/>
      <c r="F302" s="22"/>
    </row>
    <row r="303" spans="1:6" x14ac:dyDescent="0.25">
      <c r="A303" s="22"/>
      <c r="B303" s="22"/>
      <c r="C303" s="22"/>
      <c r="D303" s="22"/>
      <c r="E303" s="22"/>
      <c r="F303" s="22"/>
    </row>
    <row r="304" spans="1:6" x14ac:dyDescent="0.25">
      <c r="A304" s="22"/>
      <c r="B304" s="22"/>
      <c r="C304" s="22"/>
      <c r="D304" s="22"/>
      <c r="E304" s="22"/>
      <c r="F304" s="22"/>
    </row>
    <row r="305" spans="1:6" x14ac:dyDescent="0.25">
      <c r="A305" s="22"/>
      <c r="B305" s="22"/>
      <c r="C305" s="22"/>
      <c r="D305" s="22"/>
      <c r="E305" s="22"/>
      <c r="F305" s="22"/>
    </row>
    <row r="306" spans="1:6" x14ac:dyDescent="0.25">
      <c r="A306" s="22"/>
      <c r="B306" s="22"/>
      <c r="C306" s="22"/>
      <c r="D306" s="22"/>
      <c r="E306" s="22"/>
      <c r="F306" s="22"/>
    </row>
    <row r="307" spans="1:6" x14ac:dyDescent="0.25">
      <c r="A307" s="22"/>
      <c r="B307" s="22"/>
      <c r="C307" s="22"/>
      <c r="D307" s="22"/>
      <c r="E307" s="22"/>
      <c r="F307" s="22"/>
    </row>
    <row r="308" spans="1:6" x14ac:dyDescent="0.25">
      <c r="A308" s="22"/>
      <c r="B308" s="22"/>
      <c r="C308" s="22"/>
      <c r="D308" s="22"/>
      <c r="E308" s="22"/>
      <c r="F308" s="22"/>
    </row>
    <row r="309" spans="1:6" x14ac:dyDescent="0.25">
      <c r="A309" s="22"/>
      <c r="B309" s="22"/>
      <c r="C309" s="22"/>
      <c r="D309" s="22"/>
      <c r="E309" s="22"/>
      <c r="F309" s="22"/>
    </row>
    <row r="310" spans="1:6" x14ac:dyDescent="0.25">
      <c r="A310" s="22"/>
      <c r="B310" s="22"/>
      <c r="C310" s="22"/>
      <c r="D310" s="22"/>
      <c r="E310" s="22"/>
      <c r="F310" s="22"/>
    </row>
    <row r="311" spans="1:6" x14ac:dyDescent="0.25">
      <c r="A311" s="22"/>
      <c r="B311" s="22"/>
      <c r="C311" s="22"/>
      <c r="D311" s="22"/>
      <c r="E311" s="22"/>
      <c r="F311" s="22"/>
    </row>
    <row r="312" spans="1:6" x14ac:dyDescent="0.25">
      <c r="A312" s="22"/>
      <c r="B312" s="22"/>
      <c r="C312" s="22"/>
      <c r="D312" s="22"/>
      <c r="E312" s="22"/>
      <c r="F312" s="22"/>
    </row>
    <row r="313" spans="1:6" x14ac:dyDescent="0.25">
      <c r="A313" s="22"/>
      <c r="B313" s="22"/>
      <c r="C313" s="22"/>
      <c r="D313" s="22"/>
      <c r="E313" s="22"/>
      <c r="F313" s="22"/>
    </row>
    <row r="314" spans="1:6" x14ac:dyDescent="0.25">
      <c r="A314" s="22"/>
      <c r="B314" s="22"/>
      <c r="C314" s="22"/>
      <c r="D314" s="22"/>
      <c r="E314" s="22"/>
      <c r="F314" s="22"/>
    </row>
    <row r="315" spans="1:6" x14ac:dyDescent="0.25">
      <c r="A315" s="22"/>
      <c r="B315" s="22"/>
      <c r="C315" s="22"/>
      <c r="D315" s="22"/>
      <c r="E315" s="22"/>
      <c r="F315" s="22"/>
    </row>
    <row r="316" spans="1:6" x14ac:dyDescent="0.25">
      <c r="A316" s="22"/>
      <c r="B316" s="22"/>
      <c r="C316" s="22"/>
      <c r="D316" s="22"/>
      <c r="E316" s="22"/>
      <c r="F316" s="22"/>
    </row>
    <row r="317" spans="1:6" x14ac:dyDescent="0.25">
      <c r="A317" s="22"/>
      <c r="B317" s="22"/>
      <c r="C317" s="22"/>
      <c r="D317" s="22"/>
      <c r="E317" s="22"/>
      <c r="F317" s="22"/>
    </row>
    <row r="318" spans="1:6" x14ac:dyDescent="0.25">
      <c r="A318" s="22"/>
      <c r="B318" s="22"/>
      <c r="C318" s="22"/>
      <c r="D318" s="22"/>
      <c r="E318" s="22"/>
      <c r="F318" s="22"/>
    </row>
    <row r="319" spans="1:6" x14ac:dyDescent="0.25">
      <c r="A319" s="22"/>
      <c r="B319" s="22"/>
      <c r="C319" s="22"/>
      <c r="D319" s="22"/>
      <c r="E319" s="22"/>
      <c r="F319" s="22"/>
    </row>
    <row r="320" spans="1:6" x14ac:dyDescent="0.25">
      <c r="A320" s="22"/>
      <c r="B320" s="22"/>
      <c r="C320" s="22"/>
      <c r="D320" s="22"/>
      <c r="E320" s="22"/>
      <c r="F320" s="22"/>
    </row>
    <row r="321" spans="1:6" x14ac:dyDescent="0.25">
      <c r="A321" s="22"/>
      <c r="B321" s="22"/>
      <c r="C321" s="22"/>
      <c r="D321" s="22"/>
      <c r="E321" s="22"/>
      <c r="F321" s="22"/>
    </row>
    <row r="322" spans="1:6" x14ac:dyDescent="0.25">
      <c r="A322" s="22"/>
      <c r="B322" s="22"/>
      <c r="C322" s="22"/>
      <c r="D322" s="22"/>
      <c r="E322" s="22"/>
      <c r="F322" s="22"/>
    </row>
    <row r="323" spans="1:6" x14ac:dyDescent="0.25">
      <c r="A323" s="22"/>
      <c r="B323" s="22"/>
      <c r="C323" s="22"/>
      <c r="D323" s="22"/>
      <c r="E323" s="22"/>
      <c r="F323" s="22"/>
    </row>
    <row r="324" spans="1:6" x14ac:dyDescent="0.25">
      <c r="A324" s="22"/>
      <c r="B324" s="22"/>
      <c r="C324" s="22"/>
      <c r="D324" s="22"/>
      <c r="E324" s="22"/>
      <c r="F324" s="22"/>
    </row>
    <row r="325" spans="1:6" x14ac:dyDescent="0.25">
      <c r="A325" s="22"/>
      <c r="B325" s="22"/>
      <c r="C325" s="22"/>
      <c r="D325" s="22"/>
      <c r="E325" s="22"/>
      <c r="F325" s="22"/>
    </row>
    <row r="326" spans="1:6" x14ac:dyDescent="0.25">
      <c r="A326" s="22"/>
      <c r="B326" s="22"/>
      <c r="C326" s="22"/>
      <c r="D326" s="22"/>
      <c r="E326" s="22"/>
      <c r="F326" s="22"/>
    </row>
    <row r="327" spans="1:6" x14ac:dyDescent="0.25">
      <c r="A327" s="22"/>
      <c r="B327" s="22"/>
      <c r="C327" s="22"/>
      <c r="D327" s="22"/>
      <c r="E327" s="22"/>
      <c r="F327" s="22"/>
    </row>
    <row r="328" spans="1:6" x14ac:dyDescent="0.25">
      <c r="A328" s="22"/>
      <c r="B328" s="22"/>
      <c r="C328" s="22"/>
      <c r="D328" s="22"/>
      <c r="E328" s="22"/>
      <c r="F328" s="22"/>
    </row>
    <row r="329" spans="1:6" x14ac:dyDescent="0.25">
      <c r="A329" s="22"/>
      <c r="B329" s="22"/>
      <c r="C329" s="22"/>
      <c r="D329" s="22"/>
      <c r="E329" s="22"/>
      <c r="F329" s="22"/>
    </row>
    <row r="330" spans="1:6" x14ac:dyDescent="0.25">
      <c r="A330" s="22"/>
      <c r="B330" s="22"/>
      <c r="C330" s="22"/>
      <c r="D330" s="22"/>
      <c r="E330" s="22"/>
      <c r="F330" s="22"/>
    </row>
    <row r="331" spans="1:6" x14ac:dyDescent="0.25">
      <c r="A331" s="22"/>
      <c r="B331" s="22"/>
      <c r="C331" s="22"/>
      <c r="D331" s="22"/>
      <c r="E331" s="22"/>
      <c r="F331" s="22"/>
    </row>
    <row r="332" spans="1:6" x14ac:dyDescent="0.25">
      <c r="A332" s="22"/>
      <c r="B332" s="22"/>
      <c r="C332" s="22"/>
      <c r="D332" s="22"/>
      <c r="E332" s="22"/>
      <c r="F332" s="22"/>
    </row>
    <row r="333" spans="1:6" x14ac:dyDescent="0.25">
      <c r="A333" s="22"/>
      <c r="B333" s="22"/>
      <c r="C333" s="22"/>
      <c r="D333" s="22"/>
      <c r="E333" s="22"/>
      <c r="F333" s="22"/>
    </row>
    <row r="334" spans="1:6" x14ac:dyDescent="0.25">
      <c r="A334" s="22"/>
      <c r="B334" s="22"/>
      <c r="C334" s="22"/>
      <c r="D334" s="22"/>
      <c r="E334" s="22"/>
      <c r="F334" s="22"/>
    </row>
    <row r="335" spans="1:6" x14ac:dyDescent="0.25">
      <c r="A335" s="22"/>
      <c r="B335" s="22"/>
      <c r="C335" s="22"/>
      <c r="D335" s="22"/>
      <c r="E335" s="22"/>
      <c r="F335" s="22"/>
    </row>
    <row r="336" spans="1:6" x14ac:dyDescent="0.25">
      <c r="A336" s="22"/>
      <c r="B336" s="22"/>
      <c r="C336" s="22"/>
      <c r="D336" s="22"/>
      <c r="E336" s="22"/>
      <c r="F336" s="22"/>
    </row>
    <row r="337" spans="1:6" x14ac:dyDescent="0.25">
      <c r="A337" s="22"/>
      <c r="B337" s="22"/>
      <c r="C337" s="22"/>
      <c r="D337" s="22"/>
      <c r="E337" s="22"/>
      <c r="F337" s="22"/>
    </row>
    <row r="338" spans="1:6" x14ac:dyDescent="0.25">
      <c r="A338" s="22"/>
      <c r="B338" s="22"/>
      <c r="C338" s="22"/>
      <c r="D338" s="22"/>
      <c r="E338" s="22"/>
      <c r="F338" s="22"/>
    </row>
    <row r="339" spans="1:6" x14ac:dyDescent="0.25">
      <c r="A339" s="22"/>
      <c r="B339" s="22"/>
      <c r="C339" s="22"/>
      <c r="D339" s="22"/>
      <c r="E339" s="22"/>
      <c r="F339" s="22"/>
    </row>
    <row r="340" spans="1:6" x14ac:dyDescent="0.25">
      <c r="A340" s="22"/>
      <c r="B340" s="22"/>
      <c r="C340" s="22"/>
      <c r="D340" s="22"/>
      <c r="E340" s="22"/>
      <c r="F340" s="22"/>
    </row>
    <row r="341" spans="1:6" x14ac:dyDescent="0.25">
      <c r="A341" s="22"/>
      <c r="B341" s="22"/>
      <c r="C341" s="22"/>
      <c r="D341" s="22"/>
      <c r="E341" s="22"/>
      <c r="F341" s="22"/>
    </row>
    <row r="342" spans="1:6" x14ac:dyDescent="0.25">
      <c r="A342" s="22"/>
      <c r="B342" s="22"/>
      <c r="C342" s="22"/>
      <c r="D342" s="22"/>
      <c r="E342" s="22"/>
      <c r="F342" s="22"/>
    </row>
    <row r="343" spans="1:6" x14ac:dyDescent="0.25">
      <c r="A343" s="22"/>
      <c r="B343" s="22"/>
      <c r="C343" s="22"/>
      <c r="D343" s="22"/>
      <c r="E343" s="22"/>
      <c r="F343" s="22"/>
    </row>
    <row r="344" spans="1:6" x14ac:dyDescent="0.25">
      <c r="A344" s="22"/>
      <c r="B344" s="22"/>
      <c r="C344" s="22"/>
      <c r="D344" s="22"/>
      <c r="E344" s="22"/>
      <c r="F344" s="22"/>
    </row>
    <row r="345" spans="1:6" x14ac:dyDescent="0.25">
      <c r="A345" s="22"/>
      <c r="B345" s="22"/>
      <c r="C345" s="22"/>
      <c r="D345" s="22"/>
      <c r="E345" s="22"/>
      <c r="F345" s="22"/>
    </row>
    <row r="346" spans="1:6" x14ac:dyDescent="0.25">
      <c r="A346" s="22"/>
      <c r="B346" s="22"/>
      <c r="C346" s="22"/>
      <c r="D346" s="22"/>
      <c r="E346" s="22"/>
      <c r="F346" s="22"/>
    </row>
    <row r="347" spans="1:6" x14ac:dyDescent="0.25">
      <c r="A347" s="22"/>
      <c r="B347" s="22"/>
      <c r="C347" s="22"/>
      <c r="D347" s="22"/>
      <c r="E347" s="22"/>
      <c r="F347" s="22"/>
    </row>
    <row r="348" spans="1:6" x14ac:dyDescent="0.25">
      <c r="A348" s="22"/>
      <c r="B348" s="22"/>
      <c r="C348" s="22"/>
      <c r="D348" s="22"/>
      <c r="E348" s="22"/>
      <c r="F348" s="22"/>
    </row>
    <row r="349" spans="1:6" x14ac:dyDescent="0.25">
      <c r="A349" s="22"/>
      <c r="B349" s="22"/>
      <c r="C349" s="22"/>
      <c r="D349" s="22"/>
      <c r="E349" s="22"/>
      <c r="F349" s="22"/>
    </row>
    <row r="350" spans="1:6" x14ac:dyDescent="0.25">
      <c r="A350" s="22"/>
      <c r="B350" s="22"/>
      <c r="C350" s="22"/>
      <c r="D350" s="22"/>
      <c r="E350" s="22"/>
      <c r="F350" s="22"/>
    </row>
    <row r="351" spans="1:6" x14ac:dyDescent="0.25">
      <c r="A351" s="22"/>
      <c r="B351" s="22"/>
      <c r="C351" s="22"/>
      <c r="D351" s="22"/>
      <c r="E351" s="22"/>
      <c r="F351" s="22"/>
    </row>
    <row r="352" spans="1:6" x14ac:dyDescent="0.25">
      <c r="A352" s="22"/>
      <c r="B352" s="22"/>
      <c r="C352" s="22"/>
      <c r="D352" s="22"/>
      <c r="E352" s="22"/>
      <c r="F352" s="22"/>
    </row>
    <row r="353" spans="1:6" x14ac:dyDescent="0.25">
      <c r="A353" s="22"/>
      <c r="B353" s="22"/>
      <c r="C353" s="22"/>
      <c r="D353" s="22"/>
      <c r="E353" s="22"/>
      <c r="F353" s="22"/>
    </row>
    <row r="354" spans="1:6" x14ac:dyDescent="0.25">
      <c r="A354" s="22"/>
      <c r="B354" s="22"/>
      <c r="C354" s="22"/>
      <c r="D354" s="22"/>
      <c r="E354" s="22"/>
      <c r="F354" s="22"/>
    </row>
    <row r="355" spans="1:6" x14ac:dyDescent="0.25">
      <c r="A355" s="22"/>
      <c r="B355" s="22"/>
      <c r="C355" s="22"/>
      <c r="D355" s="22"/>
      <c r="E355" s="22"/>
      <c r="F355" s="22"/>
    </row>
    <row r="356" spans="1:6" x14ac:dyDescent="0.25">
      <c r="A356" s="22"/>
      <c r="B356" s="22"/>
      <c r="C356" s="22"/>
      <c r="D356" s="22"/>
      <c r="E356" s="22"/>
      <c r="F356" s="22"/>
    </row>
    <row r="357" spans="1:6" x14ac:dyDescent="0.25">
      <c r="A357" s="22"/>
      <c r="B357" s="22"/>
      <c r="C357" s="22"/>
      <c r="D357" s="22"/>
      <c r="E357" s="22"/>
      <c r="F357" s="22"/>
    </row>
    <row r="358" spans="1:6" x14ac:dyDescent="0.25">
      <c r="A358" s="22"/>
      <c r="B358" s="22"/>
      <c r="C358" s="22"/>
      <c r="D358" s="22"/>
      <c r="E358" s="22"/>
      <c r="F358" s="22"/>
    </row>
    <row r="359" spans="1:6" x14ac:dyDescent="0.25">
      <c r="A359" s="22"/>
      <c r="B359" s="22"/>
      <c r="C359" s="22"/>
      <c r="D359" s="22"/>
      <c r="E359" s="22"/>
      <c r="F359" s="22"/>
    </row>
    <row r="360" spans="1:6" x14ac:dyDescent="0.25">
      <c r="A360" s="22"/>
      <c r="B360" s="22"/>
      <c r="C360" s="22"/>
      <c r="D360" s="22"/>
      <c r="E360" s="22"/>
      <c r="F360" s="22"/>
    </row>
    <row r="361" spans="1:6" x14ac:dyDescent="0.25">
      <c r="A361" s="22"/>
      <c r="B361" s="22"/>
      <c r="C361" s="22"/>
      <c r="D361" s="22"/>
      <c r="E361" s="22"/>
      <c r="F361" s="22"/>
    </row>
    <row r="362" spans="1:6" x14ac:dyDescent="0.25">
      <c r="A362" s="22"/>
      <c r="B362" s="22"/>
      <c r="C362" s="22"/>
      <c r="D362" s="22"/>
      <c r="E362" s="22"/>
      <c r="F362" s="22"/>
    </row>
    <row r="363" spans="1:6" x14ac:dyDescent="0.25">
      <c r="A363" s="22"/>
      <c r="B363" s="22"/>
      <c r="C363" s="22"/>
      <c r="D363" s="22"/>
      <c r="E363" s="22"/>
      <c r="F363" s="22"/>
    </row>
    <row r="364" spans="1:6" x14ac:dyDescent="0.25">
      <c r="A364" s="22"/>
      <c r="B364" s="22"/>
      <c r="C364" s="22"/>
      <c r="D364" s="22"/>
      <c r="E364" s="22"/>
      <c r="F364" s="22"/>
    </row>
    <row r="365" spans="1:6" x14ac:dyDescent="0.25">
      <c r="A365" s="22"/>
      <c r="B365" s="22"/>
      <c r="C365" s="22"/>
      <c r="D365" s="22"/>
      <c r="E365" s="22"/>
      <c r="F365" s="22"/>
    </row>
    <row r="366" spans="1:6" x14ac:dyDescent="0.25">
      <c r="A366" s="22"/>
      <c r="B366" s="22"/>
      <c r="C366" s="22"/>
      <c r="D366" s="22"/>
      <c r="E366" s="22"/>
      <c r="F366" s="22"/>
    </row>
    <row r="367" spans="1:6" x14ac:dyDescent="0.25">
      <c r="A367" s="22"/>
      <c r="B367" s="22"/>
      <c r="C367" s="22"/>
      <c r="D367" s="22"/>
      <c r="E367" s="22"/>
      <c r="F367" s="22"/>
    </row>
  </sheetData>
  <autoFilter ref="A4:L162" xr:uid="{84D12519-A98F-436E-9AB8-5E2594006132}"/>
  <mergeCells count="26">
    <mergeCell ref="H1:L1"/>
    <mergeCell ref="F3:L3"/>
    <mergeCell ref="A99:C99"/>
    <mergeCell ref="A120:B120"/>
    <mergeCell ref="A121:B121"/>
    <mergeCell ref="A78:F78"/>
    <mergeCell ref="A92:F92"/>
    <mergeCell ref="A63:F63"/>
    <mergeCell ref="A2:F2"/>
    <mergeCell ref="A101:F101"/>
    <mergeCell ref="A102:F102"/>
    <mergeCell ref="A103:F103"/>
    <mergeCell ref="A60:C60"/>
    <mergeCell ref="A5:F5"/>
    <mergeCell ref="A21:F21"/>
    <mergeCell ref="A185:B185"/>
    <mergeCell ref="O47:O49"/>
    <mergeCell ref="O55:O56"/>
    <mergeCell ref="A124:E124"/>
    <mergeCell ref="A173:B173"/>
    <mergeCell ref="A122:B122"/>
    <mergeCell ref="A165:E165"/>
    <mergeCell ref="A177:F177"/>
    <mergeCell ref="A162:B162"/>
    <mergeCell ref="A161:B161"/>
    <mergeCell ref="A175:B175"/>
  </mergeCells>
  <pageMargins left="0.25" right="0.25" top="0.75" bottom="0.75" header="0.3" footer="0.3"/>
  <pageSetup paperSize="9" scale="77" fitToHeight="0" orientation="landscape" r:id="rId1"/>
  <rowBreaks count="4" manualBreakCount="4">
    <brk id="39" max="11" man="1"/>
    <brk id="150" max="11" man="1"/>
    <brk id="175" max="11" man="1"/>
    <brk id="185" max="12" man="1"/>
  </rowBreaks>
  <colBreaks count="1" manualBreakCount="1">
    <brk id="13" max="1048575" man="1"/>
  </colBreaks>
  <ignoredErrors>
    <ignoredError sqref="C38:C51 C52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479A5-9119-49ED-95D8-6701FC3330BA}">
  <dimension ref="A1:H28"/>
  <sheetViews>
    <sheetView tabSelected="1" topLeftCell="A16" workbookViewId="0">
      <selection sqref="A1:F1"/>
    </sheetView>
  </sheetViews>
  <sheetFormatPr defaultRowHeight="15" x14ac:dyDescent="0.25"/>
  <cols>
    <col min="1" max="1" width="9" style="14" customWidth="1"/>
    <col min="2" max="2" width="44.140625" customWidth="1"/>
    <col min="3" max="3" width="11.85546875" customWidth="1"/>
    <col min="4" max="4" width="17.28515625" hidden="1" customWidth="1"/>
    <col min="5" max="5" width="16" hidden="1" customWidth="1"/>
    <col min="6" max="6" width="13.5703125" customWidth="1"/>
    <col min="7" max="7" width="13.28515625" customWidth="1"/>
    <col min="8" max="8" width="12.5703125" customWidth="1"/>
  </cols>
  <sheetData>
    <row r="1" spans="1:8" ht="18" x14ac:dyDescent="0.25">
      <c r="A1" s="243" t="s">
        <v>322</v>
      </c>
    </row>
    <row r="2" spans="1:8" ht="18" x14ac:dyDescent="0.25">
      <c r="A2" s="243"/>
    </row>
    <row r="3" spans="1:8" x14ac:dyDescent="0.25">
      <c r="A3" s="254" t="s">
        <v>0</v>
      </c>
      <c r="B3" s="253" t="s">
        <v>311</v>
      </c>
      <c r="C3" s="253"/>
      <c r="D3" s="253"/>
      <c r="E3" s="253"/>
      <c r="F3" s="255" t="s">
        <v>312</v>
      </c>
      <c r="G3" s="52" t="s">
        <v>291</v>
      </c>
      <c r="H3" s="52" t="s">
        <v>292</v>
      </c>
    </row>
    <row r="4" spans="1:8" x14ac:dyDescent="0.25">
      <c r="A4" s="166">
        <v>1</v>
      </c>
      <c r="B4" s="233" t="s">
        <v>167</v>
      </c>
      <c r="C4" s="87" t="s">
        <v>162</v>
      </c>
      <c r="D4" s="88">
        <v>14.3</v>
      </c>
      <c r="E4" s="71" t="s">
        <v>73</v>
      </c>
      <c r="F4" s="73" t="s">
        <v>230</v>
      </c>
      <c r="G4" s="300" t="s">
        <v>305</v>
      </c>
      <c r="H4" s="300" t="s">
        <v>321</v>
      </c>
    </row>
    <row r="5" spans="1:8" x14ac:dyDescent="0.25">
      <c r="A5" s="166">
        <v>2</v>
      </c>
      <c r="B5" s="233" t="s">
        <v>168</v>
      </c>
      <c r="C5" s="87" t="s">
        <v>163</v>
      </c>
      <c r="D5" s="88">
        <v>17.899999999999999</v>
      </c>
      <c r="E5" s="71" t="s">
        <v>73</v>
      </c>
      <c r="F5" s="73" t="s">
        <v>230</v>
      </c>
      <c r="G5" s="301"/>
      <c r="H5" s="301"/>
    </row>
    <row r="6" spans="1:8" x14ac:dyDescent="0.25">
      <c r="A6" s="166">
        <v>3</v>
      </c>
      <c r="B6" s="233" t="s">
        <v>169</v>
      </c>
      <c r="C6" s="87" t="s">
        <v>164</v>
      </c>
      <c r="D6" s="88">
        <v>79</v>
      </c>
      <c r="E6" s="71" t="s">
        <v>73</v>
      </c>
      <c r="F6" s="73" t="s">
        <v>230</v>
      </c>
      <c r="G6" s="301"/>
      <c r="H6" s="301"/>
    </row>
    <row r="7" spans="1:8" x14ac:dyDescent="0.25">
      <c r="A7" s="166">
        <v>4</v>
      </c>
      <c r="B7" s="233" t="s">
        <v>170</v>
      </c>
      <c r="C7" s="87" t="s">
        <v>165</v>
      </c>
      <c r="D7" s="88">
        <v>79</v>
      </c>
      <c r="E7" s="71" t="s">
        <v>73</v>
      </c>
      <c r="F7" s="73" t="s">
        <v>230</v>
      </c>
      <c r="G7" s="301"/>
      <c r="H7" s="301"/>
    </row>
    <row r="8" spans="1:8" x14ac:dyDescent="0.25">
      <c r="A8" s="166">
        <v>5</v>
      </c>
      <c r="B8" s="233" t="s">
        <v>171</v>
      </c>
      <c r="C8" s="87" t="s">
        <v>166</v>
      </c>
      <c r="D8" s="88">
        <v>53.6</v>
      </c>
      <c r="E8" s="71" t="s">
        <v>73</v>
      </c>
      <c r="F8" s="73" t="s">
        <v>230</v>
      </c>
      <c r="G8" s="302"/>
      <c r="H8" s="302"/>
    </row>
    <row r="9" spans="1:8" x14ac:dyDescent="0.25">
      <c r="A9" s="52"/>
      <c r="B9" s="252" t="s">
        <v>264</v>
      </c>
      <c r="C9" s="252"/>
      <c r="D9" s="252"/>
      <c r="E9" s="252"/>
      <c r="F9" s="252"/>
      <c r="G9" s="253"/>
      <c r="H9" s="253"/>
    </row>
    <row r="10" spans="1:8" x14ac:dyDescent="0.25">
      <c r="A10" s="200">
        <v>6</v>
      </c>
      <c r="B10" s="234" t="s">
        <v>306</v>
      </c>
      <c r="C10" s="203" t="s">
        <v>51</v>
      </c>
      <c r="D10" s="74">
        <v>19</v>
      </c>
      <c r="E10" s="75" t="s">
        <v>76</v>
      </c>
      <c r="F10" s="73" t="s">
        <v>230</v>
      </c>
      <c r="G10" s="177" t="s">
        <v>302</v>
      </c>
      <c r="H10" s="177" t="s">
        <v>303</v>
      </c>
    </row>
    <row r="11" spans="1:8" ht="28.5" x14ac:dyDescent="0.25">
      <c r="A11" s="299">
        <v>7</v>
      </c>
      <c r="B11" s="234" t="s">
        <v>216</v>
      </c>
      <c r="C11" s="69" t="s">
        <v>52</v>
      </c>
      <c r="D11" s="74">
        <v>30.1</v>
      </c>
      <c r="E11" s="75" t="s">
        <v>76</v>
      </c>
      <c r="F11" s="73" t="s">
        <v>304</v>
      </c>
      <c r="G11" s="3" t="s">
        <v>305</v>
      </c>
      <c r="H11" s="244" t="s">
        <v>294</v>
      </c>
    </row>
    <row r="12" spans="1:8" ht="28.5" x14ac:dyDescent="0.25">
      <c r="A12" s="299"/>
      <c r="B12" s="234" t="s">
        <v>53</v>
      </c>
      <c r="C12" s="69" t="s">
        <v>54</v>
      </c>
      <c r="D12" s="74">
        <v>28.4</v>
      </c>
      <c r="E12" s="75" t="s">
        <v>76</v>
      </c>
      <c r="F12" s="73" t="s">
        <v>304</v>
      </c>
      <c r="G12" s="3" t="s">
        <v>305</v>
      </c>
      <c r="H12" s="244" t="s">
        <v>294</v>
      </c>
    </row>
    <row r="13" spans="1:8" ht="28.5" x14ac:dyDescent="0.25">
      <c r="A13" s="299"/>
      <c r="B13" s="235" t="s">
        <v>307</v>
      </c>
      <c r="C13" s="69" t="s">
        <v>61</v>
      </c>
      <c r="D13" s="74">
        <v>16.399999999999999</v>
      </c>
      <c r="E13" s="196" t="s">
        <v>77</v>
      </c>
      <c r="F13" s="73" t="s">
        <v>304</v>
      </c>
      <c r="G13" s="3" t="s">
        <v>305</v>
      </c>
      <c r="H13" s="244" t="s">
        <v>294</v>
      </c>
    </row>
    <row r="14" spans="1:8" ht="28.5" x14ac:dyDescent="0.25">
      <c r="A14" s="299"/>
      <c r="B14" s="235" t="s">
        <v>307</v>
      </c>
      <c r="C14" s="69" t="s">
        <v>62</v>
      </c>
      <c r="D14" s="74">
        <v>17.5</v>
      </c>
      <c r="E14" s="196" t="s">
        <v>77</v>
      </c>
      <c r="F14" s="73" t="s">
        <v>304</v>
      </c>
      <c r="G14" s="3" t="s">
        <v>305</v>
      </c>
      <c r="H14" s="244" t="s">
        <v>294</v>
      </c>
    </row>
    <row r="15" spans="1:8" ht="28.5" x14ac:dyDescent="0.25">
      <c r="A15" s="299"/>
      <c r="B15" s="235" t="s">
        <v>308</v>
      </c>
      <c r="C15" s="69" t="s">
        <v>58</v>
      </c>
      <c r="D15" s="74">
        <v>14</v>
      </c>
      <c r="E15" s="75" t="s">
        <v>76</v>
      </c>
      <c r="F15" s="73" t="s">
        <v>304</v>
      </c>
      <c r="G15" s="3" t="s">
        <v>305</v>
      </c>
      <c r="H15" s="244" t="s">
        <v>294</v>
      </c>
    </row>
    <row r="16" spans="1:8" x14ac:dyDescent="0.25">
      <c r="A16" s="200">
        <v>8</v>
      </c>
      <c r="B16" s="238" t="s">
        <v>126</v>
      </c>
      <c r="C16" s="68"/>
      <c r="D16" s="68"/>
      <c r="E16" s="68"/>
      <c r="F16" s="73" t="s">
        <v>230</v>
      </c>
      <c r="G16" s="177" t="s">
        <v>302</v>
      </c>
      <c r="H16" s="177" t="s">
        <v>303</v>
      </c>
    </row>
    <row r="17" spans="1:8" x14ac:dyDescent="0.25">
      <c r="A17" s="200">
        <v>9</v>
      </c>
      <c r="B17" s="238" t="s">
        <v>127</v>
      </c>
      <c r="C17" s="68"/>
      <c r="D17" s="68"/>
      <c r="E17" s="68"/>
      <c r="F17" s="73" t="s">
        <v>230</v>
      </c>
      <c r="G17" s="177" t="s">
        <v>302</v>
      </c>
      <c r="H17" s="177" t="s">
        <v>303</v>
      </c>
    </row>
    <row r="18" spans="1:8" x14ac:dyDescent="0.25">
      <c r="A18" s="200">
        <v>10</v>
      </c>
      <c r="B18" s="236" t="s">
        <v>289</v>
      </c>
      <c r="C18" s="68"/>
      <c r="D18" s="68"/>
      <c r="E18" s="68"/>
      <c r="F18" s="73" t="s">
        <v>230</v>
      </c>
      <c r="G18" s="177" t="s">
        <v>302</v>
      </c>
      <c r="H18" s="177" t="s">
        <v>303</v>
      </c>
    </row>
    <row r="19" spans="1:8" x14ac:dyDescent="0.25">
      <c r="A19" s="200">
        <v>11</v>
      </c>
      <c r="B19" s="236" t="s">
        <v>229</v>
      </c>
      <c r="C19" s="68"/>
      <c r="D19" s="68"/>
      <c r="E19" s="68"/>
      <c r="F19" s="73" t="s">
        <v>230</v>
      </c>
      <c r="G19" s="177" t="s">
        <v>302</v>
      </c>
      <c r="H19" s="177" t="s">
        <v>303</v>
      </c>
    </row>
    <row r="20" spans="1:8" x14ac:dyDescent="0.25">
      <c r="A20" s="200">
        <v>12</v>
      </c>
      <c r="B20" s="234" t="s">
        <v>290</v>
      </c>
      <c r="C20" s="68"/>
      <c r="D20" s="68"/>
      <c r="E20" s="68"/>
      <c r="F20" s="73" t="s">
        <v>230</v>
      </c>
      <c r="G20" s="177" t="s">
        <v>302</v>
      </c>
      <c r="H20" s="177" t="s">
        <v>303</v>
      </c>
    </row>
    <row r="21" spans="1:8" x14ac:dyDescent="0.25">
      <c r="A21" s="200">
        <v>13</v>
      </c>
      <c r="B21" s="236" t="s">
        <v>315</v>
      </c>
      <c r="C21" s="258">
        <v>104.5</v>
      </c>
      <c r="D21" s="169"/>
      <c r="E21" s="166"/>
      <c r="F21" s="73" t="s">
        <v>230</v>
      </c>
      <c r="G21" s="177" t="s">
        <v>302</v>
      </c>
      <c r="H21" s="177" t="s">
        <v>303</v>
      </c>
    </row>
    <row r="22" spans="1:8" x14ac:dyDescent="0.25">
      <c r="A22" s="200">
        <v>14</v>
      </c>
      <c r="B22" s="168" t="s">
        <v>313</v>
      </c>
      <c r="C22" s="257" t="s">
        <v>314</v>
      </c>
      <c r="D22" s="88" t="s">
        <v>140</v>
      </c>
      <c r="E22" s="241" t="s">
        <v>231</v>
      </c>
      <c r="F22" s="73" t="s">
        <v>230</v>
      </c>
      <c r="G22" s="177" t="s">
        <v>302</v>
      </c>
      <c r="H22" s="177" t="s">
        <v>303</v>
      </c>
    </row>
    <row r="23" spans="1:8" ht="30" x14ac:dyDescent="0.25">
      <c r="A23" s="200">
        <v>15</v>
      </c>
      <c r="B23" s="237" t="s">
        <v>207</v>
      </c>
      <c r="C23" s="217" t="s">
        <v>254</v>
      </c>
      <c r="D23" s="169"/>
      <c r="E23" s="166"/>
      <c r="F23" s="73" t="s">
        <v>230</v>
      </c>
      <c r="G23" s="177" t="s">
        <v>302</v>
      </c>
      <c r="H23" s="177" t="s">
        <v>303</v>
      </c>
    </row>
    <row r="24" spans="1:8" ht="36" x14ac:dyDescent="0.25">
      <c r="A24" s="200">
        <v>16</v>
      </c>
      <c r="B24" s="168" t="s">
        <v>207</v>
      </c>
      <c r="C24" s="88" t="s">
        <v>243</v>
      </c>
      <c r="D24" s="88" t="s">
        <v>140</v>
      </c>
      <c r="E24" s="239" t="s">
        <v>143</v>
      </c>
      <c r="F24" s="73" t="s">
        <v>304</v>
      </c>
      <c r="G24" s="3" t="s">
        <v>305</v>
      </c>
      <c r="H24" s="244" t="s">
        <v>294</v>
      </c>
    </row>
    <row r="25" spans="1:8" ht="60" x14ac:dyDescent="0.25">
      <c r="A25" s="200">
        <v>18</v>
      </c>
      <c r="B25" s="168" t="s">
        <v>293</v>
      </c>
      <c r="C25" s="8"/>
      <c r="D25" s="8"/>
      <c r="E25" s="8"/>
      <c r="F25" s="73" t="s">
        <v>230</v>
      </c>
      <c r="G25" s="177" t="s">
        <v>302</v>
      </c>
      <c r="H25" s="177" t="s">
        <v>303</v>
      </c>
    </row>
    <row r="26" spans="1:8" ht="30" x14ac:dyDescent="0.25">
      <c r="A26" s="200">
        <v>19</v>
      </c>
      <c r="B26" s="168" t="s">
        <v>295</v>
      </c>
      <c r="C26" s="8"/>
      <c r="D26" s="8"/>
      <c r="E26" s="8"/>
      <c r="F26" s="73" t="s">
        <v>304</v>
      </c>
      <c r="G26" s="3" t="s">
        <v>305</v>
      </c>
      <c r="H26" s="244" t="s">
        <v>294</v>
      </c>
    </row>
    <row r="27" spans="1:8" x14ac:dyDescent="0.25">
      <c r="A27" s="200">
        <v>20</v>
      </c>
      <c r="B27" s="168" t="s">
        <v>296</v>
      </c>
      <c r="C27" s="8"/>
      <c r="D27" s="8"/>
      <c r="E27" s="8"/>
      <c r="F27" s="73" t="s">
        <v>230</v>
      </c>
      <c r="G27" s="177" t="s">
        <v>302</v>
      </c>
      <c r="H27" s="177" t="s">
        <v>303</v>
      </c>
    </row>
    <row r="28" spans="1:8" ht="24.75" x14ac:dyDescent="0.25">
      <c r="A28" s="200">
        <v>21</v>
      </c>
      <c r="B28" s="168" t="s">
        <v>297</v>
      </c>
      <c r="C28" s="8"/>
      <c r="D28" s="8"/>
      <c r="E28" s="8"/>
      <c r="F28" s="160" t="s">
        <v>298</v>
      </c>
      <c r="G28" s="256" t="s">
        <v>309</v>
      </c>
      <c r="H28" s="256" t="s">
        <v>310</v>
      </c>
    </row>
  </sheetData>
  <autoFilter ref="A3:H28" xr:uid="{FF612619-504E-458D-B209-A8CB1FB67C87}"/>
  <mergeCells count="3">
    <mergeCell ref="A11:A15"/>
    <mergeCell ref="G4:G8"/>
    <mergeCell ref="H4:H8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8CB1F-90BA-41AC-B072-AE614B6734F0}">
  <dimension ref="A9:L53"/>
  <sheetViews>
    <sheetView workbookViewId="0">
      <selection activeCell="M69" sqref="M69"/>
    </sheetView>
  </sheetViews>
  <sheetFormatPr defaultRowHeight="15" x14ac:dyDescent="0.25"/>
  <cols>
    <col min="1" max="1" width="13.5703125" customWidth="1"/>
    <col min="2" max="2" width="44.140625" customWidth="1"/>
    <col min="3" max="3" width="18.140625" customWidth="1"/>
    <col min="4" max="4" width="17.28515625" customWidth="1"/>
    <col min="5" max="5" width="16" customWidth="1"/>
    <col min="6" max="6" width="13.5703125" customWidth="1"/>
    <col min="7" max="7" width="10.28515625" customWidth="1"/>
    <col min="8" max="9" width="9.7109375" customWidth="1"/>
    <col min="10" max="10" width="10.140625" customWidth="1"/>
  </cols>
  <sheetData>
    <row r="9" spans="1:11" x14ac:dyDescent="0.25">
      <c r="A9" s="3">
        <v>1</v>
      </c>
    </row>
    <row r="10" spans="1:11" x14ac:dyDescent="0.25">
      <c r="A10" s="3">
        <v>2</v>
      </c>
      <c r="B10" s="8"/>
      <c r="C10" s="9"/>
      <c r="D10" s="10"/>
      <c r="E10" s="13"/>
      <c r="F10" s="54"/>
      <c r="G10" s="3"/>
      <c r="H10" s="223"/>
      <c r="I10" s="3"/>
      <c r="J10" s="3"/>
      <c r="K10" s="161"/>
    </row>
    <row r="11" spans="1:11" x14ac:dyDescent="0.25">
      <c r="A11" s="3">
        <v>3</v>
      </c>
    </row>
    <row r="12" spans="1:11" x14ac:dyDescent="0.25">
      <c r="A12" s="3">
        <v>4</v>
      </c>
      <c r="B12" s="8" t="s">
        <v>35</v>
      </c>
      <c r="C12" s="9"/>
      <c r="D12" s="202"/>
      <c r="E12" s="18"/>
      <c r="F12" s="54"/>
      <c r="G12" s="3"/>
      <c r="H12" s="3"/>
      <c r="I12" s="3"/>
      <c r="J12" s="3"/>
      <c r="K12" s="161"/>
    </row>
    <row r="13" spans="1:11" x14ac:dyDescent="0.25">
      <c r="A13" s="3">
        <v>5</v>
      </c>
      <c r="B13" s="8" t="s">
        <v>212</v>
      </c>
      <c r="C13" s="9"/>
      <c r="D13" s="219"/>
      <c r="E13" s="13"/>
      <c r="F13" s="54"/>
      <c r="G13" s="3"/>
      <c r="H13" s="161"/>
      <c r="I13" s="161"/>
      <c r="J13" s="161"/>
      <c r="K13" s="122"/>
    </row>
    <row r="14" spans="1:11" x14ac:dyDescent="0.25">
      <c r="A14" s="3"/>
      <c r="B14" s="129" t="s">
        <v>211</v>
      </c>
      <c r="C14" s="9" t="s">
        <v>55</v>
      </c>
      <c r="D14" s="10">
        <v>10.6</v>
      </c>
      <c r="E14" s="13" t="s">
        <v>73</v>
      </c>
      <c r="F14" s="54"/>
      <c r="G14" s="3"/>
      <c r="H14" s="224">
        <v>3</v>
      </c>
      <c r="I14" s="195"/>
      <c r="J14" s="161"/>
      <c r="K14" s="161"/>
    </row>
    <row r="15" spans="1:11" x14ac:dyDescent="0.25">
      <c r="A15" s="3">
        <v>6</v>
      </c>
      <c r="B15" s="8" t="s">
        <v>33</v>
      </c>
      <c r="C15" s="9" t="s">
        <v>31</v>
      </c>
      <c r="D15" s="10">
        <v>37.6</v>
      </c>
      <c r="E15" s="13" t="s">
        <v>73</v>
      </c>
      <c r="F15" s="54"/>
      <c r="G15" s="3"/>
      <c r="H15" s="223">
        <v>3</v>
      </c>
      <c r="I15" s="161"/>
      <c r="J15" s="161"/>
      <c r="K15" s="161"/>
    </row>
    <row r="16" spans="1:11" x14ac:dyDescent="0.25">
      <c r="A16" s="3">
        <v>7</v>
      </c>
      <c r="B16" s="8"/>
      <c r="C16" s="9"/>
      <c r="D16" s="10"/>
      <c r="E16" s="13"/>
      <c r="F16" s="54"/>
      <c r="G16" s="3"/>
      <c r="H16" s="161"/>
      <c r="I16" s="161"/>
      <c r="J16" s="161"/>
      <c r="K16" s="161"/>
    </row>
    <row r="17" spans="1:12" x14ac:dyDescent="0.25">
      <c r="A17" s="3">
        <v>22</v>
      </c>
      <c r="B17" s="198" t="s">
        <v>221</v>
      </c>
      <c r="C17" s="69" t="s">
        <v>55</v>
      </c>
      <c r="D17" s="219">
        <v>46.1</v>
      </c>
      <c r="E17" s="75" t="s">
        <v>73</v>
      </c>
      <c r="F17" s="3"/>
      <c r="G17" s="3"/>
      <c r="H17" s="3"/>
      <c r="I17" s="3"/>
      <c r="J17" s="3"/>
      <c r="K17" s="122">
        <v>6</v>
      </c>
      <c r="L17" s="3"/>
    </row>
    <row r="18" spans="1:12" x14ac:dyDescent="0.25">
      <c r="A18" s="3">
        <v>29</v>
      </c>
      <c r="B18" s="43"/>
      <c r="C18" s="44"/>
      <c r="D18" s="45"/>
      <c r="E18" s="46"/>
      <c r="F18" s="57"/>
      <c r="G18" s="3"/>
      <c r="H18" s="223"/>
      <c r="I18" s="161"/>
      <c r="J18" s="3"/>
      <c r="K18" s="3"/>
      <c r="L18" s="53"/>
    </row>
    <row r="19" spans="1:12" x14ac:dyDescent="0.25">
      <c r="A19" s="3">
        <v>30</v>
      </c>
      <c r="B19" s="8" t="s">
        <v>151</v>
      </c>
      <c r="C19" s="9" t="s">
        <v>155</v>
      </c>
      <c r="D19" s="59">
        <v>21.9</v>
      </c>
      <c r="E19" s="46" t="s">
        <v>73</v>
      </c>
      <c r="F19" s="57"/>
      <c r="G19" s="3"/>
      <c r="H19" s="223">
        <v>3</v>
      </c>
      <c r="I19" s="161"/>
      <c r="J19" s="3"/>
      <c r="K19" s="3"/>
      <c r="L19" s="53"/>
    </row>
    <row r="20" spans="1:12" x14ac:dyDescent="0.25">
      <c r="A20" s="62">
        <v>1</v>
      </c>
      <c r="L20" s="3"/>
    </row>
    <row r="21" spans="1:12" x14ac:dyDescent="0.25">
      <c r="A21" s="62">
        <v>12</v>
      </c>
      <c r="L21" s="53"/>
    </row>
    <row r="22" spans="1:12" x14ac:dyDescent="0.25">
      <c r="A22" s="7">
        <v>1</v>
      </c>
      <c r="L22" s="53"/>
    </row>
    <row r="23" spans="1:12" x14ac:dyDescent="0.25">
      <c r="A23" s="7">
        <v>2</v>
      </c>
    </row>
    <row r="24" spans="1:12" x14ac:dyDescent="0.25">
      <c r="A24" s="7">
        <v>3</v>
      </c>
      <c r="B24" s="4"/>
      <c r="C24" s="5"/>
      <c r="D24" s="6"/>
      <c r="E24" s="12"/>
      <c r="F24" s="54"/>
      <c r="G24" s="3"/>
      <c r="H24" s="223"/>
      <c r="I24" s="3"/>
      <c r="J24" s="3"/>
      <c r="K24" s="3"/>
      <c r="L24" s="3"/>
    </row>
    <row r="25" spans="1:12" x14ac:dyDescent="0.25">
      <c r="A25" s="7">
        <v>4</v>
      </c>
    </row>
    <row r="26" spans="1:12" x14ac:dyDescent="0.25">
      <c r="A26" s="7">
        <v>5</v>
      </c>
    </row>
    <row r="27" spans="1:12" x14ac:dyDescent="0.25">
      <c r="A27" s="7">
        <v>6</v>
      </c>
    </row>
    <row r="28" spans="1:12" x14ac:dyDescent="0.25">
      <c r="A28" s="7">
        <v>7</v>
      </c>
    </row>
    <row r="29" spans="1:12" x14ac:dyDescent="0.25">
      <c r="A29" s="62">
        <v>8</v>
      </c>
      <c r="B29" s="43"/>
      <c r="C29" s="44"/>
      <c r="D29" s="45"/>
      <c r="E29" s="42"/>
      <c r="F29" s="57"/>
      <c r="G29" s="3"/>
      <c r="H29" s="223"/>
      <c r="I29" s="3"/>
      <c r="J29" s="3"/>
      <c r="K29" s="161"/>
      <c r="L29" s="3"/>
    </row>
    <row r="31" spans="1:12" x14ac:dyDescent="0.25">
      <c r="A31" s="230"/>
      <c r="B31" s="8" t="s">
        <v>191</v>
      </c>
      <c r="C31" s="9" t="s">
        <v>26</v>
      </c>
      <c r="D31" s="74">
        <v>14.5</v>
      </c>
      <c r="E31" s="13" t="s">
        <v>73</v>
      </c>
      <c r="F31" s="54"/>
      <c r="G31" s="3"/>
      <c r="H31" s="48"/>
      <c r="I31" s="48"/>
      <c r="J31" s="3"/>
      <c r="K31" s="122">
        <v>6</v>
      </c>
    </row>
    <row r="32" spans="1:12" x14ac:dyDescent="0.25">
      <c r="A32" s="230"/>
      <c r="B32" s="8" t="s">
        <v>194</v>
      </c>
      <c r="C32" s="9" t="s">
        <v>63</v>
      </c>
      <c r="D32" s="74">
        <v>14.5</v>
      </c>
      <c r="E32" s="3" t="s">
        <v>73</v>
      </c>
      <c r="F32" s="54"/>
      <c r="G32" s="3"/>
      <c r="H32" s="3"/>
      <c r="I32" s="3"/>
      <c r="J32" s="3"/>
      <c r="K32" s="161">
        <v>6</v>
      </c>
    </row>
    <row r="33" spans="1:12" x14ac:dyDescent="0.25">
      <c r="A33" s="230"/>
      <c r="B33" s="4" t="s">
        <v>188</v>
      </c>
      <c r="C33" s="5" t="s">
        <v>5</v>
      </c>
      <c r="D33" s="70">
        <v>14</v>
      </c>
      <c r="E33" s="12" t="s">
        <v>73</v>
      </c>
      <c r="F33" s="54"/>
      <c r="G33" s="3"/>
      <c r="H33" s="3"/>
      <c r="I33" s="3"/>
      <c r="J33" s="3"/>
      <c r="K33" s="220">
        <v>6</v>
      </c>
    </row>
    <row r="34" spans="1:12" x14ac:dyDescent="0.25">
      <c r="D34" s="227">
        <f>SUM(D31:D33)</f>
        <v>43</v>
      </c>
    </row>
    <row r="35" spans="1:12" x14ac:dyDescent="0.25">
      <c r="B35" s="8" t="s">
        <v>192</v>
      </c>
      <c r="C35" s="9" t="s">
        <v>27</v>
      </c>
      <c r="D35" s="10">
        <v>13.5</v>
      </c>
      <c r="E35" s="13" t="s">
        <v>73</v>
      </c>
      <c r="F35" s="54"/>
      <c r="G35" s="3"/>
      <c r="H35" s="223">
        <v>3</v>
      </c>
      <c r="I35" s="3"/>
      <c r="J35" s="3"/>
      <c r="K35" s="161"/>
    </row>
    <row r="36" spans="1:12" x14ac:dyDescent="0.25">
      <c r="B36" s="4" t="s">
        <v>189</v>
      </c>
      <c r="C36" s="5" t="s">
        <v>6</v>
      </c>
      <c r="D36" s="6">
        <v>15.5</v>
      </c>
      <c r="E36" s="12" t="s">
        <v>73</v>
      </c>
      <c r="F36" s="54"/>
      <c r="G36" s="3"/>
      <c r="H36" s="223">
        <v>3</v>
      </c>
      <c r="I36" s="3"/>
      <c r="J36" s="3"/>
      <c r="K36" s="3"/>
      <c r="L36" s="53"/>
    </row>
    <row r="37" spans="1:12" x14ac:dyDescent="0.25">
      <c r="D37" s="227">
        <f>SUM(D35:D36)</f>
        <v>29</v>
      </c>
    </row>
    <row r="38" spans="1:12" x14ac:dyDescent="0.25">
      <c r="B38" s="8" t="s">
        <v>193</v>
      </c>
      <c r="C38" s="9" t="s">
        <v>28</v>
      </c>
      <c r="D38" s="10">
        <v>10.5</v>
      </c>
      <c r="E38" s="13" t="s">
        <v>73</v>
      </c>
      <c r="F38" s="54"/>
      <c r="G38" s="3"/>
      <c r="H38" s="223">
        <v>3</v>
      </c>
      <c r="I38" s="3"/>
      <c r="J38" s="3"/>
      <c r="K38" s="161"/>
    </row>
    <row r="39" spans="1:12" x14ac:dyDescent="0.25">
      <c r="B39" s="4" t="s">
        <v>190</v>
      </c>
      <c r="C39" s="5" t="s">
        <v>7</v>
      </c>
      <c r="D39" s="6">
        <v>12.5</v>
      </c>
      <c r="E39" s="12" t="s">
        <v>73</v>
      </c>
      <c r="F39" s="54"/>
      <c r="G39" s="3"/>
      <c r="H39" s="223">
        <v>3</v>
      </c>
      <c r="I39" s="3"/>
      <c r="J39" s="3"/>
      <c r="K39" s="3"/>
      <c r="L39" s="3"/>
    </row>
    <row r="40" spans="1:12" x14ac:dyDescent="0.25">
      <c r="D40" s="227">
        <f>SUM(D38:D39)</f>
        <v>23</v>
      </c>
    </row>
    <row r="41" spans="1:12" x14ac:dyDescent="0.25">
      <c r="B41" s="58" t="s">
        <v>199</v>
      </c>
      <c r="C41" s="60"/>
      <c r="D41" s="228">
        <v>17.5</v>
      </c>
      <c r="E41" s="42"/>
      <c r="F41" s="57"/>
      <c r="G41" s="3"/>
      <c r="H41" s="3"/>
      <c r="I41" s="3"/>
      <c r="J41" s="3"/>
      <c r="K41" s="161">
        <v>6</v>
      </c>
    </row>
    <row r="42" spans="1:12" x14ac:dyDescent="0.25">
      <c r="A42" s="230"/>
    </row>
    <row r="43" spans="1:12" x14ac:dyDescent="0.25">
      <c r="A43" s="230"/>
      <c r="B43" s="8" t="s">
        <v>275</v>
      </c>
      <c r="C43" s="9" t="s">
        <v>29</v>
      </c>
      <c r="D43" s="202">
        <v>146</v>
      </c>
      <c r="E43" s="18" t="s">
        <v>74</v>
      </c>
      <c r="F43" s="54"/>
      <c r="G43" s="3"/>
      <c r="H43" s="3"/>
      <c r="I43" s="3"/>
      <c r="J43" s="3"/>
      <c r="K43" s="161">
        <v>6</v>
      </c>
    </row>
    <row r="44" spans="1:12" ht="30" x14ac:dyDescent="0.25">
      <c r="A44" s="230"/>
      <c r="B44" s="211" t="s">
        <v>276</v>
      </c>
      <c r="C44" s="9" t="s">
        <v>30</v>
      </c>
      <c r="D44" s="219">
        <v>157.1</v>
      </c>
      <c r="E44" s="13" t="s">
        <v>73</v>
      </c>
      <c r="F44" s="54"/>
      <c r="G44" s="3"/>
      <c r="H44" s="161"/>
      <c r="I44" s="161"/>
      <c r="J44" s="161"/>
      <c r="K44" s="122">
        <v>6</v>
      </c>
    </row>
    <row r="45" spans="1:12" x14ac:dyDescent="0.25">
      <c r="A45" s="229"/>
      <c r="B45" s="8" t="s">
        <v>274</v>
      </c>
      <c r="C45" s="9" t="s">
        <v>32</v>
      </c>
      <c r="D45" s="10">
        <v>47.3</v>
      </c>
      <c r="E45" s="13" t="s">
        <v>73</v>
      </c>
      <c r="F45" s="54"/>
      <c r="G45" s="3"/>
      <c r="H45" s="161"/>
      <c r="I45" s="161"/>
      <c r="J45" s="161">
        <v>5</v>
      </c>
      <c r="K45" s="161"/>
    </row>
    <row r="46" spans="1:12" x14ac:dyDescent="0.25">
      <c r="A46" s="230"/>
      <c r="B46" s="43" t="s">
        <v>280</v>
      </c>
      <c r="C46" s="44" t="s">
        <v>70</v>
      </c>
      <c r="D46" s="45">
        <v>232.5</v>
      </c>
      <c r="E46" s="46" t="s">
        <v>73</v>
      </c>
      <c r="F46" s="57"/>
      <c r="G46" s="3"/>
      <c r="H46" s="223">
        <v>3</v>
      </c>
      <c r="I46" s="161"/>
      <c r="J46" s="3"/>
      <c r="K46" s="3">
        <v>6</v>
      </c>
      <c r="L46" s="53"/>
    </row>
    <row r="48" spans="1:12" x14ac:dyDescent="0.25">
      <c r="B48" s="4" t="s">
        <v>277</v>
      </c>
      <c r="C48" s="5" t="s">
        <v>8</v>
      </c>
      <c r="D48" s="6">
        <v>51.4</v>
      </c>
      <c r="E48" s="12" t="s">
        <v>73</v>
      </c>
      <c r="F48" s="54"/>
      <c r="G48" s="3"/>
      <c r="H48" s="223">
        <v>3</v>
      </c>
      <c r="I48" s="3"/>
      <c r="J48" s="3"/>
      <c r="K48" s="3"/>
      <c r="L48" s="3"/>
    </row>
    <row r="49" spans="1:12" x14ac:dyDescent="0.25">
      <c r="B49" s="4" t="s">
        <v>278</v>
      </c>
      <c r="C49" s="5" t="s">
        <v>9</v>
      </c>
      <c r="D49" s="6">
        <v>60.3</v>
      </c>
      <c r="E49" s="12" t="s">
        <v>73</v>
      </c>
      <c r="F49" s="54"/>
      <c r="G49" s="3"/>
      <c r="H49" s="223">
        <v>3</v>
      </c>
      <c r="I49" s="3"/>
      <c r="J49" s="3"/>
      <c r="K49" s="3"/>
      <c r="L49" s="3"/>
    </row>
    <row r="50" spans="1:12" x14ac:dyDescent="0.25">
      <c r="B50" s="4" t="s">
        <v>278</v>
      </c>
      <c r="C50" s="5" t="s">
        <v>10</v>
      </c>
      <c r="D50" s="6">
        <v>106.2</v>
      </c>
      <c r="E50" s="12" t="s">
        <v>73</v>
      </c>
      <c r="F50" s="54"/>
      <c r="G50" s="3"/>
      <c r="H50" s="223">
        <v>3</v>
      </c>
      <c r="I50" s="3"/>
      <c r="J50" s="3"/>
      <c r="K50" s="3"/>
      <c r="L50" s="3"/>
    </row>
    <row r="51" spans="1:12" x14ac:dyDescent="0.25">
      <c r="B51" s="4" t="s">
        <v>279</v>
      </c>
      <c r="C51" s="5" t="s">
        <v>11</v>
      </c>
      <c r="D51" s="6">
        <v>13</v>
      </c>
      <c r="E51" s="12" t="s">
        <v>73</v>
      </c>
      <c r="F51" s="54"/>
      <c r="G51" s="3"/>
      <c r="H51" s="223">
        <v>3</v>
      </c>
      <c r="I51" s="3"/>
      <c r="J51" s="3"/>
      <c r="K51" s="3"/>
      <c r="L51" s="3"/>
    </row>
    <row r="53" spans="1:12" x14ac:dyDescent="0.25">
      <c r="A53" s="230"/>
      <c r="B53" s="43" t="s">
        <v>281</v>
      </c>
      <c r="C53" s="44" t="s">
        <v>71</v>
      </c>
      <c r="D53" s="45">
        <v>215</v>
      </c>
      <c r="E53" s="42" t="s">
        <v>73</v>
      </c>
      <c r="F53" s="57"/>
      <c r="G53" s="3"/>
      <c r="H53" s="223">
        <v>3</v>
      </c>
      <c r="I53" s="3"/>
      <c r="J53" s="3"/>
      <c r="K53" s="161">
        <v>6</v>
      </c>
      <c r="L53" s="3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Załącznik nr 1 do OPZ</vt:lpstr>
      <vt:lpstr>czestotliwosc 1 2</vt:lpstr>
      <vt:lpstr>Arkusz1</vt:lpstr>
      <vt:lpstr>'Załącznik nr 1 do OPZ'!Obszar_wydruku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Użytkownik</dc:creator>
  <cp:lastModifiedBy>Jolanta Wilczewska</cp:lastModifiedBy>
  <cp:lastPrinted>2023-02-02T12:12:48Z</cp:lastPrinted>
  <dcterms:created xsi:type="dcterms:W3CDTF">2019-04-01T10:05:46Z</dcterms:created>
  <dcterms:modified xsi:type="dcterms:W3CDTF">2026-02-11T12:59:05Z</dcterms:modified>
</cp:coreProperties>
</file>