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3wszur\Desktop\Alicja 2026 r\P 05 P podst. 26 urządzenia gastronomiczne\"/>
    </mc:Choice>
  </mc:AlternateContent>
  <xr:revisionPtr revIDLastSave="0" documentId="13_ncr:1_{3288C45D-47DE-4D2E-888F-6A734F677F0A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Plan finans.2026" sheetId="6" state="hidden" r:id="rId1"/>
    <sheet name="czysty arkusz" sheetId="5" state="hidden" r:id="rId2"/>
    <sheet name="obrusy na stołówki" sheetId="4" state="hidden" r:id="rId3"/>
    <sheet name="Sprzęt gastr.2026" sheetId="3" r:id="rId4"/>
  </sheets>
  <definedNames>
    <definedName name="_xlnm.Print_Area" localSheetId="3">'Sprzęt gastr.2026'!$A$1:$I$24</definedName>
  </definedNames>
  <calcPr calcId="191029"/>
</workbook>
</file>

<file path=xl/calcChain.xml><?xml version="1.0" encoding="utf-8"?>
<calcChain xmlns="http://schemas.openxmlformats.org/spreadsheetml/2006/main">
  <c r="F15" i="3" l="1"/>
  <c r="I8" i="4"/>
  <c r="H8" i="4"/>
  <c r="F8" i="4"/>
  <c r="F6" i="4"/>
  <c r="F7" i="4"/>
  <c r="H7" i="4" s="1"/>
  <c r="I7" i="4" s="1"/>
  <c r="I5" i="4"/>
  <c r="H5" i="4"/>
  <c r="F5" i="4"/>
  <c r="F9" i="3"/>
  <c r="F7" i="3"/>
  <c r="F16" i="3"/>
  <c r="H16" i="3" s="1"/>
  <c r="I16" i="3" s="1"/>
  <c r="F14" i="3"/>
  <c r="H14" i="3" s="1"/>
  <c r="F13" i="3"/>
  <c r="H13" i="3" s="1"/>
  <c r="I13" i="3" s="1"/>
  <c r="F10" i="3"/>
  <c r="H10" i="3" s="1"/>
  <c r="I10" i="3" s="1"/>
  <c r="F6" i="3"/>
  <c r="H6" i="3" s="1"/>
  <c r="I6" i="3" s="1"/>
  <c r="D16" i="6"/>
  <c r="F8" i="3"/>
  <c r="H8" i="3" s="1"/>
  <c r="F17" i="3"/>
  <c r="H17" i="3" s="1"/>
  <c r="I17" i="3" s="1"/>
  <c r="H15" i="3" l="1"/>
  <c r="I15" i="3" s="1"/>
  <c r="H6" i="4"/>
  <c r="I6" i="4" s="1"/>
  <c r="H9" i="3"/>
  <c r="I9" i="3" s="1"/>
  <c r="H7" i="3"/>
  <c r="I7" i="3" s="1"/>
  <c r="I14" i="3"/>
  <c r="I8" i="3"/>
  <c r="F12" i="3" l="1"/>
  <c r="H12" i="3" l="1"/>
  <c r="I12" i="3" s="1"/>
  <c r="F11" i="3"/>
  <c r="F18" i="3" s="1"/>
  <c r="H11" i="3" l="1"/>
  <c r="H18" i="3" s="1"/>
  <c r="I11" i="3" l="1"/>
  <c r="I18" i="3" l="1"/>
</calcChain>
</file>

<file path=xl/sharedStrings.xml><?xml version="1.0" encoding="utf-8"?>
<sst xmlns="http://schemas.openxmlformats.org/spreadsheetml/2006/main" count="127" uniqueCount="85">
  <si>
    <t>Cena netto</t>
  </si>
  <si>
    <t>1.</t>
  </si>
  <si>
    <t>2.</t>
  </si>
  <si>
    <t>szt</t>
  </si>
  <si>
    <t>3.</t>
  </si>
  <si>
    <t>4.</t>
  </si>
  <si>
    <t>5.</t>
  </si>
  <si>
    <t>6.</t>
  </si>
  <si>
    <t>8.</t>
  </si>
  <si>
    <t>9.</t>
  </si>
  <si>
    <t>10.</t>
  </si>
  <si>
    <t>11.</t>
  </si>
  <si>
    <t>12.</t>
  </si>
  <si>
    <t>Lp.</t>
  </si>
  <si>
    <t xml:space="preserve">Nazwa sprzętu i urządzeń </t>
  </si>
  <si>
    <t>jm</t>
  </si>
  <si>
    <t>ilość</t>
  </si>
  <si>
    <t>……………………………..</t>
  </si>
  <si>
    <t>wartość  netto</t>
  </si>
  <si>
    <t>cena, wartość w zł,00</t>
  </si>
  <si>
    <t>Razem</t>
  </si>
  <si>
    <t>VAT</t>
  </si>
  <si>
    <t>kwota VAT</t>
  </si>
  <si>
    <t>wartość brutto</t>
  </si>
  <si>
    <t>kpl</t>
  </si>
  <si>
    <t>7.</t>
  </si>
  <si>
    <t>13.</t>
  </si>
  <si>
    <t>Nazwa Wykonawcy</t>
  </si>
  <si>
    <t>Nazwa</t>
  </si>
  <si>
    <t>Poz. planu</t>
  </si>
  <si>
    <t>Wartość szacunkowa brutto</t>
  </si>
  <si>
    <t>2.1</t>
  </si>
  <si>
    <t>profesjonalne środki czystości</t>
  </si>
  <si>
    <t>deratyzacja - DDD</t>
  </si>
  <si>
    <t>3.1</t>
  </si>
  <si>
    <t>naprawa i konserwacja sprzętu kuchennego</t>
  </si>
  <si>
    <t>śr.trw.</t>
  </si>
  <si>
    <t>zakup sprzętu gastronomicznego</t>
  </si>
  <si>
    <t>Drobny sprzęt kuchenny</t>
  </si>
  <si>
    <t xml:space="preserve">Sporządził: </t>
  </si>
  <si>
    <r>
      <rPr>
        <b/>
        <sz val="12"/>
        <color rgb="FF3E3E40"/>
        <rFont val="Arial"/>
        <family val="2"/>
        <charset val="238"/>
      </rPr>
      <t>Stół roboczy ze stali nierdzewnej - wymiary 120 x 70 cm</t>
    </r>
    <r>
      <rPr>
        <sz val="12"/>
        <color rgb="FF3E3E40"/>
        <rFont val="Arial"/>
        <family val="2"/>
        <charset val="238"/>
      </rPr>
      <t xml:space="preserve"> - typu Royal - odporny na korozję oraz uszkodzenia mechaniczne (np. zarysowania). Gładka powierzchnia by  łatwo utrzymać higieniczną czystość. Stal nierdzewna jest obojętna biologicznie, a przez to bezpieczna dla żywności.</t>
    </r>
  </si>
  <si>
    <t>L.p.</t>
  </si>
  <si>
    <t>Jm</t>
  </si>
  <si>
    <t>Ilość</t>
  </si>
  <si>
    <t>Wartość netto</t>
  </si>
  <si>
    <t>VAT (23%)</t>
  </si>
  <si>
    <t>Kwota VAT</t>
  </si>
  <si>
    <t>Wartość brutto</t>
  </si>
  <si>
    <t>Serweta do chleba wykonanay z tkaniny poliestrowej, wzbogaconej obustronnie powłoką plamoodporną, która utrudnia wnikanie płynów w strukturę obrusu. Deseń na obrusie wykonany satynową nitką a wykończenie obrusu stanowią wypalane ząbki, różnorodna gama kolorystyczna (kolor do uzgodnienia) rozmiar: 40 x 40; gramatura: 270 g/m²</t>
  </si>
  <si>
    <t>X</t>
  </si>
  <si>
    <t>Sporządził Joanna Sadlińska</t>
  </si>
  <si>
    <t>Załącznik nr 1 do SWZ</t>
  </si>
  <si>
    <t>Obrus wykonany z tkaniny poliestrowej, wzbogaconej obustronnie powłoką plamoodporną, która utrudnia wnikanie płynów w strukturę obrusu. Deseń na obrusie wykonany satynową nitką a wykończenie obrusu stanowią wypalane ząbki, różnorodna gama kolorystyczna (kolor biały) rozmiar: 140 x160; gramatura: od 160 g/m² w zwyż</t>
  </si>
  <si>
    <t>Nakładka na obrusy - serweta wykonana z tkaniny poliestrowej, wzbogaconej obustronnie powłoką plamoodporną, która utrudnia wnikanie płynów w strukturę obrusu. Deseń na obrusie wykonany satynową nitką a wykończenie obrusu stanowią wypalane ząbki, różnorodna gama kolorystyczna (kolor do uzgodnienia) rozmiar: 70 x 70; gramatura: od 160 g/m² w zwyż</t>
  </si>
  <si>
    <t>Dotyczy poz. 1 i 2: do oferty należy załączyć próbki tkaniny będących przedmiotem zamówienia.</t>
  </si>
  <si>
    <t>Zestawienie asortymentowo - ilościowe</t>
  </si>
  <si>
    <t>Plan finansowy na 2026 rok - Dział Żywienia</t>
  </si>
  <si>
    <t>wg wygranych ofert</t>
  </si>
  <si>
    <t>miesiarka planetarna</t>
  </si>
  <si>
    <t>zmywarka do garów duża</t>
  </si>
  <si>
    <t>szafy chłodnicze - 2 sztuki</t>
  </si>
  <si>
    <t>szatkownica do warzyw</t>
  </si>
  <si>
    <t>podwójna obieraczka do ziemniaków</t>
  </si>
  <si>
    <t xml:space="preserve">Żywienie </t>
  </si>
  <si>
    <t xml:space="preserve">naczynia jednorazowe </t>
  </si>
  <si>
    <t>z wygranych ofert na 2026 rok brutto</t>
  </si>
  <si>
    <t>obrusy</t>
  </si>
  <si>
    <t>Sporządził: Joanna Sadlińska</t>
  </si>
  <si>
    <r>
      <t xml:space="preserve">Podwójna obieraczka Oz 15N X 2 - wykonana ze stali nierdzewnej posiadająca dwie komory obierania warzyw; wraz z korundowymi tarczami i segmentami ściernymi; </t>
    </r>
    <r>
      <rPr>
        <sz val="11"/>
        <color theme="1"/>
        <rFont val="Czcionka tekstu podstawowego"/>
        <charset val="238"/>
      </rPr>
      <t>wymiary: W 980 mm x D 680 mm x H 925 mm; jednorazowy wsad 2 x po 10 kg; moc znamionowa kW 0,55; zasilanie 3 x400 V; wydajność ~ 500 kg/h. Gwarancja producenta: nie mniej niż 2 lata.</t>
    </r>
  </si>
  <si>
    <r>
      <t>Szafa chłodnicza  1- drzwiowa</t>
    </r>
    <r>
      <rPr>
        <sz val="11"/>
        <color theme="1"/>
        <rFont val="Czcionka tekstu podstawowego"/>
        <charset val="238"/>
      </rPr>
      <t xml:space="preserve"> -</t>
    </r>
    <r>
      <rPr>
        <b/>
        <sz val="11"/>
        <color theme="1"/>
        <rFont val="Czcionka tekstu podstawowego"/>
        <charset val="238"/>
      </rPr>
      <t xml:space="preserve"> 650 litrów</t>
    </r>
    <r>
      <rPr>
        <sz val="11"/>
        <color theme="1"/>
        <rFont val="Czcionka tekstu podstawowego"/>
        <charset val="238"/>
      </rPr>
      <t>; wykonana ze stali nierdzewnej;wymiary 740 x 830 x 2010 mm</t>
    </r>
    <r>
      <rPr>
        <b/>
        <sz val="11"/>
        <color theme="1"/>
        <rFont val="Czcionka tekstu podstawowego"/>
        <charset val="238"/>
      </rPr>
      <t>;</t>
    </r>
    <r>
      <rPr>
        <sz val="11"/>
        <color theme="1"/>
        <rFont val="Czcionka tekstu podstawowego"/>
        <charset val="238"/>
      </rPr>
      <t xml:space="preserve"> kolor inox, rozmrażanie automatyczne, zasilanie elektryczne</t>
    </r>
    <r>
      <rPr>
        <b/>
        <sz val="11"/>
        <color theme="1"/>
        <rFont val="Czcionka tekstu podstawowego"/>
        <charset val="238"/>
      </rPr>
      <t xml:space="preserve">. </t>
    </r>
    <r>
      <rPr>
        <sz val="11"/>
        <color theme="1"/>
        <rFont val="Czcionka tekstu podstawowego"/>
        <charset val="238"/>
      </rPr>
      <t>Gwarancja producenta: nie mniej niż 2 lata lub równoważny</t>
    </r>
  </si>
  <si>
    <r>
      <t>Miesiarka planetarna (Mikser) 25 litrów -</t>
    </r>
    <r>
      <rPr>
        <sz val="11"/>
        <color theme="1"/>
        <rFont val="Czcionka tekstu podstawowego"/>
        <charset val="238"/>
      </rPr>
      <t>w komplecie dzieża o pojemności 25 l oraz zestaw trzech końcówek; trzy stopnie prędkości;części mające bezpośredni kontakt z żywnością wykonane ze stali nierdzewnej; dzieża zawieszona na ruchomych ramionach; osłona bezpieczeństwa średnica dzieży 362 mm; dzieża wyjmowana podstawa urządzenia malowana proszkowo;</t>
    </r>
    <r>
      <rPr>
        <b/>
        <sz val="11"/>
        <color theme="1"/>
        <rFont val="Czcionka tekstu podstawowego"/>
        <charset val="238"/>
      </rPr>
      <t xml:space="preserve"> zasilanie: 230 V; wymiary: 450 x 550 x 900 mm; moc: 1500 W lub równoważny. </t>
    </r>
    <r>
      <rPr>
        <sz val="11"/>
        <color theme="1"/>
        <rFont val="Czcionka tekstu podstawowego"/>
        <charset val="238"/>
      </rPr>
      <t>Gwarancja producenta: nie mniej niż 2 lata.</t>
    </r>
  </si>
  <si>
    <r>
      <t xml:space="preserve">Zmywarka do garów i przyrządów kuchennych, duża przemysłowa do dużych gabarytów  UT 9130.13A lub równoważny - </t>
    </r>
    <r>
      <rPr>
        <sz val="11"/>
        <rFont val="Arial"/>
        <family val="2"/>
        <charset val="238"/>
      </rPr>
      <t>wykonana w całości ze stali nierdzewnej 304 (18/10), wyposażona w kosz prostokątny o wymiarach 130 x 69 cm, wysokość użytkową 80 cm oraz moc 17 kW. Posiadająca intuicyjne sterowanie - klawiatura TOUCH z 5 zaprogramowanymi cyklami mycia. Posiadająca automatyczne zatrzymanie pracy przy otwarciu drzwi (mikroprzelącznik). Posiadająca zawór kulowy do łatwego opróżniania komory. Wymiary: szerokość - 144 cm; głębokość -  81 cm; wysokość - 190 cm; wysokość użyteczna  - 80 cm; wirniki myjące - dwa; cykle mycia: 5 (180</t>
    </r>
    <r>
      <rPr>
        <sz val="11"/>
        <rFont val="Calibri"/>
        <family val="2"/>
        <charset val="238"/>
      </rPr>
      <t>"</t>
    </r>
    <r>
      <rPr>
        <sz val="11"/>
        <rFont val="Arial"/>
        <family val="2"/>
        <charset val="238"/>
      </rPr>
      <t>/300</t>
    </r>
    <r>
      <rPr>
        <sz val="11"/>
        <rFont val="Calibri"/>
        <family val="2"/>
        <charset val="238"/>
      </rPr>
      <t>"</t>
    </r>
    <r>
      <rPr>
        <sz val="11"/>
        <rFont val="Arial"/>
        <family val="2"/>
        <charset val="238"/>
      </rPr>
      <t>/420</t>
    </r>
    <r>
      <rPr>
        <sz val="11"/>
        <rFont val="Calibri"/>
        <family val="2"/>
        <charset val="238"/>
      </rPr>
      <t>"</t>
    </r>
    <r>
      <rPr>
        <sz val="11"/>
        <rFont val="Arial"/>
        <family val="2"/>
        <charset val="238"/>
      </rPr>
      <t>/540</t>
    </r>
    <r>
      <rPr>
        <sz val="11"/>
        <rFont val="Calibri"/>
        <family val="2"/>
        <charset val="238"/>
      </rPr>
      <t>")</t>
    </r>
    <r>
      <rPr>
        <b/>
        <sz val="11"/>
        <rFont val="Arial"/>
        <family val="2"/>
        <charset val="238"/>
      </rPr>
      <t xml:space="preserve">; moc całkowita: 17,00 kW; napięcie: (V/Hz): 400 3N/50. </t>
    </r>
    <r>
      <rPr>
        <sz val="11"/>
        <rFont val="Arial"/>
        <family val="2"/>
        <charset val="238"/>
      </rPr>
      <t>Gwarancja producenta: nie mniej niż 2 lata.</t>
    </r>
  </si>
  <si>
    <r>
      <t xml:space="preserve">Ekspres do kawy - </t>
    </r>
    <r>
      <rPr>
        <sz val="11"/>
        <color theme="1"/>
        <rFont val="Czcionka tekstu podstawowego"/>
        <charset val="238"/>
      </rPr>
      <t>ekspres przelewowy z młynkiem; sterowanie elektroniczne; antypoślizgowe nóżki; automatyczne wyłączanie; lampki kontrolne; funkcje: regulacja ilości parzonej kawy, regulacja mocy kawy, filtr, kawa na wynos. Filtr wielokrotnego użytku. rodzaj kawy: ziarnista, mielona. wymiary: głębokość 38,2 cm; szerokość 17 cm; wysokość 46 cm; podtrzymywanie temperatury. Wyposażenie: dzbanek, filtr do kawy, uchwyt na filtr. funkcje dodatkowe: timer, wstępne zaparzanie, wyświetlacz LED, wyjmowany zbiornik na wodę. lub równoważny. Gwarancja producenta: nie mniej niż 2 lata.</t>
    </r>
  </si>
  <si>
    <r>
      <rPr>
        <b/>
        <sz val="11"/>
        <rFont val="Arial"/>
        <family val="2"/>
        <charset val="238"/>
      </rPr>
      <t>Naświetlacz bakteriobójczy do jaj - UV</t>
    </r>
    <r>
      <rPr>
        <sz val="11"/>
        <rFont val="Arial"/>
        <family val="2"/>
        <charset val="238"/>
      </rPr>
      <t xml:space="preserve"> wykonany ze stali nierdzewnej, posiadająca 4 lampy emitujące fale UV, nadający się do sterylizacji noży. Kratka wykonana ze stali chromowej.Czas naświetlania (sterylizacji): 150 sekund
•Automatyczne wyłączenie lamp przy otwartej szufladzie
•Zabezpieczenie przed szkodliwym promieniowaniem lamp UV
•Jednorazowo dezynfekuje 30 sztuk jaj lub 8 sztuk noży (o max. długości 30 cm); Żywotność lampy 11 tys. godzin.
</t>
    </r>
    <r>
      <rPr>
        <b/>
        <sz val="11"/>
        <rFont val="Arial"/>
        <family val="2"/>
        <charset val="238"/>
      </rPr>
      <t>Wymiary w mm:358 x 512 (H) x 255 lub równoważny</t>
    </r>
  </si>
  <si>
    <r>
      <t xml:space="preserve">Szafa chłodnicza dwudrzwiowa 1300 litrów- </t>
    </r>
    <r>
      <rPr>
        <sz val="11"/>
        <color theme="1"/>
        <rFont val="Arial"/>
        <family val="2"/>
        <charset val="238"/>
      </rPr>
      <t>wykonana ze stali nierdzewnej, wymienne magnetyczne uszczelki drzwi, oświetlenie LED, elektroniczny sterownik, samozamykające się drzwi z zamkiem, posiadająca 6 powlekanych półek o maksymalnym obciążeniu 40 kg każda. Wymiary: szerokość- 1480 mm; głębokość -0 830 mm; wysokość - 2010 mm; moc całkowita -  0.395 kW; ilość półek - 6 sztuk; ilość drzwi - 2 sztuki; rozmrażanie automatyczne. lub równoważny. Gwarancja producenta nie mniej niż 2 lata.</t>
    </r>
  </si>
  <si>
    <r>
      <t xml:space="preserve">Warnik na wodę bemar podgrzewczy na wodę - </t>
    </r>
    <r>
      <rPr>
        <sz val="11"/>
        <color theme="1"/>
        <rFont val="Czcionka tekstu podstawowego"/>
        <charset val="238"/>
      </rPr>
      <t>dwuściankowy, poj. 18-20 litrów, przeznaczony do zagotowywania wody, zakres regulacji temperatury 30</t>
    </r>
    <r>
      <rPr>
        <sz val="11"/>
        <color theme="1"/>
        <rFont val="Calibri"/>
        <family val="2"/>
        <charset val="238"/>
      </rPr>
      <t>⁰</t>
    </r>
    <r>
      <rPr>
        <sz val="11"/>
        <color theme="1"/>
        <rFont val="Czcionka tekstu podstawowego"/>
        <charset val="238"/>
      </rPr>
      <t xml:space="preserve">C - 110 ⁰C, wskaźnik poziomu płynu w zbiorniku; termostat bezpieczeństwa; w zestawie: tacka ociekowa i  bezkropelkowy kranik. lub równoważny. Gwarancja od producenta nie mniej niż 2 lata. </t>
    </r>
  </si>
  <si>
    <r>
      <t xml:space="preserve">Zamrażarka skrzyniowa - </t>
    </r>
    <r>
      <rPr>
        <sz val="11"/>
        <color theme="1"/>
        <rFont val="Czcionka tekstu podstawowego"/>
        <charset val="238"/>
      </rPr>
      <t>szerokość: 1660 mm; głębokość: 790 mm; wyskość: 825 mm; czynnik chłodniczy R600a/100g; lub równoważny. pojemność 488 litrów; gwarancja od producenta, nie mniej niż 2 lata</t>
    </r>
  </si>
  <si>
    <r>
      <t xml:space="preserve">Szatkownica gastronomiczna (przemysłowa) z dwoma (2) podajnikami -  CL 55. Wymiary: długość 865 mm; szerokość 396 mm; wysokość 1270 mm; TARCZE: 1 szt - plastry 2mm; 2 szt plastry 5 mm; 1 szt wiórki - 3mm; 2 szt wiórki 5mm; 2 szt słupki 10mm; 1 szt kostka 10 mm; 2 szt kostka 14 mm - wszystkie tarcze o rozmiarze 190mm Expert Mineral+ 2 szt uchwyt ścienny na tarcze; </t>
    </r>
    <r>
      <rPr>
        <sz val="11"/>
        <color theme="1"/>
        <rFont val="Czcionka tekstu podstawowego"/>
        <charset val="238"/>
      </rPr>
      <t xml:space="preserve">moc - 750W lub 1100 W; napięcie - jednofazowy - 230 V lub trójfazowy 400 V; prędkosć - 375 obr/min lub 750 obr/min; automatyczny otwór wsadowy ze stali nierdzewnej, otwór wsadowy z popychaczem 4,4 l; cylindryczny otwór wsadowy </t>
    </r>
    <r>
      <rPr>
        <sz val="11"/>
        <color theme="1"/>
        <rFont val="Arial"/>
        <family val="2"/>
        <charset val="238"/>
      </rPr>
      <t>Ø</t>
    </r>
    <r>
      <rPr>
        <sz val="11"/>
        <color theme="1"/>
        <rFont val="Czcionka tekstu podstawowego"/>
        <charset val="238"/>
      </rPr>
      <t xml:space="preserve"> 58 mm i </t>
    </r>
    <r>
      <rPr>
        <sz val="11"/>
        <color theme="1"/>
        <rFont val="Arial"/>
        <family val="2"/>
        <charset val="238"/>
      </rPr>
      <t>Ø 39 mm; popychacz 2w1; pokrywa i misa metalowa; wydajnosć szatkownicy - 400 kg/h; blok silnika ze stali nierdzewnej; podstawa ruchoma wyposażona w 2 kółka z hamulcem; masa netto 42 kg; masa brutto 61 kg;</t>
    </r>
    <r>
      <rPr>
        <b/>
        <sz val="11"/>
        <color theme="1"/>
        <rFont val="Czcionka tekstu podstawowego"/>
        <charset val="238"/>
      </rPr>
      <t xml:space="preserve"> lub równoważny </t>
    </r>
    <r>
      <rPr>
        <sz val="11"/>
        <color theme="1"/>
        <rFont val="Czcionka tekstu podstawowego"/>
        <charset val="238"/>
      </rPr>
      <t>Gwarancja producenta: nie mniej niż 2 lata.</t>
    </r>
  </si>
  <si>
    <r>
      <t>Lodówka wolnostojąca, typu minibar,</t>
    </r>
    <r>
      <rPr>
        <sz val="11"/>
        <color theme="1"/>
        <rFont val="Czcionka tekstu podstawowego"/>
        <charset val="238"/>
      </rPr>
      <t xml:space="preserve"> niskie zużycie energii. Powłoka antybakteryjna. Pojemność użytkowa chłodziarki min. 41L.wymiary: (wys. x szer. x głęb.): 51 x 44 x 47 cm</t>
    </r>
    <r>
      <rPr>
        <b/>
        <sz val="11"/>
        <color theme="1"/>
        <rFont val="Czcionka tekstu podstawowego"/>
        <charset val="238"/>
      </rPr>
      <t>. Lub równoważny</t>
    </r>
    <r>
      <rPr>
        <sz val="11"/>
        <color theme="1"/>
        <rFont val="Czcionka tekstu podstawowego"/>
        <charset val="238"/>
      </rPr>
      <t xml:space="preserve"> Gwarancja producenta: nie mniej niż 2 lata.</t>
    </r>
  </si>
  <si>
    <t>Załącznik nr 3.1 do SWZ</t>
  </si>
  <si>
    <t>….......................................................................</t>
  </si>
  <si>
    <t>Elektroniczny podpis (zaufany; osobisty; kwalifikowany)</t>
  </si>
  <si>
    <t>Wycenił:…........................</t>
  </si>
  <si>
    <r>
      <t xml:space="preserve">Nr.sprawy: przetarg podstawowy - </t>
    </r>
    <r>
      <rPr>
        <b/>
        <sz val="11"/>
        <color theme="1"/>
        <rFont val="Arial"/>
        <family val="2"/>
        <charset val="238"/>
      </rPr>
      <t>postępowanie Nr 05 /Ppodst. / 26</t>
    </r>
  </si>
  <si>
    <r>
      <t xml:space="preserve">Razem </t>
    </r>
    <r>
      <rPr>
        <b/>
        <sz val="11"/>
        <color theme="9"/>
        <rFont val="Czcionka tekstu podstawowego"/>
        <charset val="238"/>
      </rPr>
      <t>( wartość przenieść do formuarza ofertowego dla zadania Nr 1 )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</si>
</sst>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4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 Black"/>
      <family val="2"/>
      <charset val="238"/>
    </font>
    <font>
      <b/>
      <sz val="10"/>
      <name val="Arial Black"/>
      <family val="2"/>
      <charset val="238"/>
    </font>
    <font>
      <b/>
      <sz val="12"/>
      <color theme="1"/>
      <name val="Czcionka tekstu podstawowego"/>
      <charset val="238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b/>
      <sz val="12"/>
      <name val="Arial"/>
      <family val="2"/>
      <charset val="238"/>
    </font>
    <font>
      <sz val="8"/>
      <name val="Czcionka tekstu podstawowego"/>
      <family val="2"/>
      <charset val="238"/>
    </font>
    <font>
      <sz val="10"/>
      <name val="Tahoma"/>
      <family val="2"/>
      <charset val="1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 Black"/>
      <family val="2"/>
      <charset val="238"/>
    </font>
    <font>
      <sz val="10"/>
      <name val="Arial Black"/>
      <family val="2"/>
      <charset val="238"/>
    </font>
    <font>
      <sz val="12"/>
      <color rgb="FF3E3E40"/>
      <name val="Arial"/>
      <family val="2"/>
      <charset val="238"/>
    </font>
    <font>
      <b/>
      <sz val="12"/>
      <color rgb="FF3E3E40"/>
      <name val="Arial"/>
      <family val="2"/>
      <charset val="238"/>
    </font>
    <font>
      <sz val="11"/>
      <name val="Calibri"/>
      <family val="2"/>
      <charset val="238"/>
    </font>
    <font>
      <sz val="11"/>
      <color theme="9"/>
      <name val="Czcionka tekstu podstawowego"/>
      <charset val="238"/>
    </font>
    <font>
      <b/>
      <sz val="11"/>
      <color theme="9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/>
  </cellStyleXfs>
  <cellXfs count="77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>
      <alignment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vertical="center"/>
    </xf>
    <xf numFmtId="2" fontId="1" fillId="0" borderId="1" xfId="0" applyNumberFormat="1" applyFont="1" applyBorder="1"/>
    <xf numFmtId="0" fontId="1" fillId="0" borderId="1" xfId="0" applyFont="1" applyBorder="1"/>
    <xf numFmtId="9" fontId="0" fillId="0" borderId="1" xfId="0" applyNumberForma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9" fontId="0" fillId="0" borderId="0" xfId="0" applyNumberFormat="1" applyAlignment="1">
      <alignment vertical="center"/>
    </xf>
    <xf numFmtId="2" fontId="1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vertical="center" wrapText="1"/>
    </xf>
    <xf numFmtId="2" fontId="7" fillId="0" borderId="0" xfId="0" applyNumberFormat="1" applyFont="1" applyAlignment="1">
      <alignment vertical="center" wrapText="1"/>
    </xf>
    <xf numFmtId="0" fontId="8" fillId="0" borderId="0" xfId="0" applyFont="1" applyAlignment="1">
      <alignment vertical="center" wrapText="1"/>
    </xf>
    <xf numFmtId="2" fontId="2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left" vertical="top" wrapText="1"/>
    </xf>
    <xf numFmtId="0" fontId="6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vertical="center" wrapText="1"/>
    </xf>
    <xf numFmtId="9" fontId="4" fillId="0" borderId="1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2" fontId="1" fillId="0" borderId="3" xfId="0" applyNumberFormat="1" applyFont="1" applyBorder="1"/>
    <xf numFmtId="0" fontId="16" fillId="0" borderId="1" xfId="0" applyFont="1" applyBorder="1"/>
    <xf numFmtId="0" fontId="16" fillId="0" borderId="1" xfId="0" applyFont="1" applyBorder="1" applyAlignment="1">
      <alignment wrapText="1"/>
    </xf>
    <xf numFmtId="2" fontId="0" fillId="0" borderId="1" xfId="0" applyNumberFormat="1" applyBorder="1"/>
    <xf numFmtId="2" fontId="16" fillId="0" borderId="1" xfId="0" applyNumberFormat="1" applyFont="1" applyBorder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2" fontId="17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 wrapText="1"/>
    </xf>
    <xf numFmtId="2" fontId="12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/>
    </xf>
    <xf numFmtId="9" fontId="0" fillId="0" borderId="1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0" fontId="1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0" fontId="0" fillId="0" borderId="0" xfId="0" applyAlignment="1">
      <alignment horizontal="left"/>
    </xf>
    <xf numFmtId="0" fontId="22" fillId="0" borderId="0" xfId="0" applyFont="1"/>
    <xf numFmtId="0" fontId="0" fillId="0" borderId="5" xfId="0" applyBorder="1"/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vertical="center" wrapText="1"/>
    </xf>
    <xf numFmtId="0" fontId="16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/>
  </cellXfs>
  <cellStyles count="2">
    <cellStyle name="Normalny" xfId="0" builtinId="0"/>
    <cellStyle name="Normalny 2" xfId="1" xr:uid="{8CE4E90A-7919-4F8B-B978-3C1BF2A52A8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2C5BC-233E-4764-A3F6-59396F52A4FA}">
  <dimension ref="A1:E19"/>
  <sheetViews>
    <sheetView workbookViewId="0">
      <selection activeCell="D12" sqref="D12"/>
    </sheetView>
  </sheetViews>
  <sheetFormatPr defaultRowHeight="14.25"/>
  <cols>
    <col min="1" max="1" width="3.5" customWidth="1"/>
    <col min="2" max="2" width="27.375" customWidth="1"/>
    <col min="3" max="3" width="5.75" customWidth="1"/>
    <col min="4" max="4" width="13.25" customWidth="1"/>
    <col min="5" max="5" width="14.75" customWidth="1"/>
  </cols>
  <sheetData>
    <row r="1" spans="1:5" ht="15">
      <c r="B1" s="72" t="s">
        <v>56</v>
      </c>
      <c r="C1" s="72"/>
      <c r="D1" s="72"/>
    </row>
    <row r="2" spans="1:5" ht="45">
      <c r="A2" s="41" t="s">
        <v>13</v>
      </c>
      <c r="B2" s="41" t="s">
        <v>28</v>
      </c>
      <c r="C2" s="42" t="s">
        <v>29</v>
      </c>
      <c r="D2" s="42" t="s">
        <v>30</v>
      </c>
      <c r="E2" s="33" t="s">
        <v>65</v>
      </c>
    </row>
    <row r="3" spans="1:5" ht="15">
      <c r="A3" s="41" t="s">
        <v>1</v>
      </c>
      <c r="B3" s="8" t="s">
        <v>63</v>
      </c>
      <c r="C3" s="8" t="s">
        <v>31</v>
      </c>
      <c r="D3" s="43">
        <v>4900000</v>
      </c>
      <c r="E3" t="s">
        <v>57</v>
      </c>
    </row>
    <row r="4" spans="1:5" ht="15">
      <c r="A4" s="41" t="s">
        <v>2</v>
      </c>
      <c r="B4" s="8" t="s">
        <v>66</v>
      </c>
      <c r="C4" s="8" t="s">
        <v>31</v>
      </c>
      <c r="D4" s="43">
        <v>13345.5</v>
      </c>
    </row>
    <row r="5" spans="1:5" ht="15">
      <c r="A5" s="41" t="s">
        <v>4</v>
      </c>
      <c r="B5" s="8" t="s">
        <v>38</v>
      </c>
      <c r="C5" s="8" t="s">
        <v>31</v>
      </c>
      <c r="D5" s="8">
        <v>37630.94</v>
      </c>
    </row>
    <row r="6" spans="1:5" ht="15">
      <c r="A6" s="41" t="s">
        <v>5</v>
      </c>
      <c r="B6" s="8" t="s">
        <v>64</v>
      </c>
      <c r="C6" s="8" t="s">
        <v>31</v>
      </c>
      <c r="D6" s="8">
        <v>33927.339999999997</v>
      </c>
    </row>
    <row r="7" spans="1:5" ht="15">
      <c r="A7" s="41" t="s">
        <v>6</v>
      </c>
      <c r="B7" s="8" t="s">
        <v>32</v>
      </c>
      <c r="C7" s="8" t="s">
        <v>31</v>
      </c>
      <c r="D7" s="43">
        <v>64570.95</v>
      </c>
    </row>
    <row r="8" spans="1:5" ht="15">
      <c r="A8" s="41" t="s">
        <v>7</v>
      </c>
      <c r="B8" s="8" t="s">
        <v>33</v>
      </c>
      <c r="C8" s="8" t="s">
        <v>34</v>
      </c>
      <c r="D8" s="8">
        <v>7433.52</v>
      </c>
    </row>
    <row r="9" spans="1:5" ht="31.5" customHeight="1">
      <c r="A9" s="41" t="s">
        <v>25</v>
      </c>
      <c r="B9" s="34" t="s">
        <v>35</v>
      </c>
      <c r="C9" s="9" t="s">
        <v>34</v>
      </c>
      <c r="D9" s="10">
        <v>105492</v>
      </c>
    </row>
    <row r="10" spans="1:5" ht="15">
      <c r="A10" s="41" t="s">
        <v>8</v>
      </c>
      <c r="B10" s="8" t="s">
        <v>58</v>
      </c>
      <c r="C10" s="8" t="s">
        <v>36</v>
      </c>
      <c r="D10" s="8">
        <v>6376.32</v>
      </c>
    </row>
    <row r="11" spans="1:5" ht="18" customHeight="1">
      <c r="A11" s="41" t="s">
        <v>9</v>
      </c>
      <c r="B11" s="34" t="s">
        <v>59</v>
      </c>
      <c r="C11" s="8" t="s">
        <v>36</v>
      </c>
      <c r="D11" s="43">
        <v>90774</v>
      </c>
    </row>
    <row r="12" spans="1:5" ht="18" customHeight="1">
      <c r="A12" s="41" t="s">
        <v>10</v>
      </c>
      <c r="B12" s="34" t="s">
        <v>61</v>
      </c>
      <c r="C12" s="8" t="s">
        <v>36</v>
      </c>
      <c r="D12" s="43">
        <v>39642.9</v>
      </c>
    </row>
    <row r="13" spans="1:5" ht="32.25" customHeight="1">
      <c r="A13" s="41" t="s">
        <v>11</v>
      </c>
      <c r="B13" s="34" t="s">
        <v>62</v>
      </c>
      <c r="C13" s="8" t="s">
        <v>36</v>
      </c>
      <c r="D13" s="43">
        <v>17158.5</v>
      </c>
    </row>
    <row r="14" spans="1:5" ht="15">
      <c r="A14" s="41" t="s">
        <v>12</v>
      </c>
      <c r="B14" s="8" t="s">
        <v>60</v>
      </c>
      <c r="C14" s="8" t="s">
        <v>36</v>
      </c>
      <c r="D14" s="43">
        <v>15250.01</v>
      </c>
    </row>
    <row r="15" spans="1:5" ht="29.25" customHeight="1">
      <c r="A15" s="41" t="s">
        <v>26</v>
      </c>
      <c r="B15" s="34" t="s">
        <v>37</v>
      </c>
      <c r="C15" s="8" t="s">
        <v>31</v>
      </c>
      <c r="D15" s="8">
        <v>16214.52</v>
      </c>
    </row>
    <row r="16" spans="1:5" ht="15">
      <c r="A16" s="8"/>
      <c r="B16" s="41" t="s">
        <v>20</v>
      </c>
      <c r="C16" s="8"/>
      <c r="D16" s="44">
        <f>SUM(D3:D15)</f>
        <v>5347816.5</v>
      </c>
    </row>
    <row r="19" spans="2:2">
      <c r="B19" t="s">
        <v>39</v>
      </c>
    </row>
  </sheetData>
  <mergeCells count="1">
    <mergeCell ref="B1:D1"/>
  </mergeCells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989D2-E111-4F8B-8114-C6F210C4D433}">
  <dimension ref="A4:K7"/>
  <sheetViews>
    <sheetView workbookViewId="0">
      <selection activeCell="H16" sqref="H16"/>
    </sheetView>
  </sheetViews>
  <sheetFormatPr defaultRowHeight="14.25"/>
  <cols>
    <col min="1" max="1" width="4.125" customWidth="1"/>
    <col min="2" max="2" width="17.75" customWidth="1"/>
    <col min="3" max="3" width="20.125" customWidth="1"/>
    <col min="4" max="4" width="5.25" customWidth="1"/>
    <col min="5" max="5" width="5" customWidth="1"/>
    <col min="8" max="8" width="5.5" customWidth="1"/>
    <col min="9" max="9" width="7.25" customWidth="1"/>
    <col min="10" max="10" width="10.125" customWidth="1"/>
    <col min="11" max="11" width="35.375" customWidth="1"/>
  </cols>
  <sheetData>
    <row r="4" spans="1:11">
      <c r="A4" s="1"/>
      <c r="B4" s="1"/>
      <c r="C4" s="35"/>
      <c r="D4" s="1"/>
      <c r="E4" s="1"/>
      <c r="F4" s="1"/>
      <c r="G4" s="35"/>
      <c r="H4" s="1"/>
      <c r="I4" s="35"/>
      <c r="J4" s="35"/>
      <c r="K4" s="8"/>
    </row>
    <row r="5" spans="1:11" ht="167.25" customHeight="1">
      <c r="A5" s="36"/>
      <c r="B5" s="37"/>
      <c r="C5" s="37"/>
      <c r="D5" s="9"/>
      <c r="E5" s="9"/>
      <c r="F5" s="10"/>
      <c r="G5" s="10"/>
      <c r="H5" s="13"/>
      <c r="I5" s="10"/>
      <c r="J5" s="10"/>
      <c r="K5" s="34"/>
    </row>
    <row r="6" spans="1:11">
      <c r="A6" s="9"/>
      <c r="B6" s="37"/>
      <c r="C6" s="37"/>
      <c r="D6" s="9"/>
      <c r="E6" s="9"/>
      <c r="F6" s="10"/>
      <c r="G6" s="10"/>
      <c r="H6" s="13"/>
      <c r="I6" s="10"/>
      <c r="J6" s="10"/>
      <c r="K6" s="34"/>
    </row>
    <row r="7" spans="1:11" ht="15">
      <c r="A7" s="73"/>
      <c r="B7" s="73"/>
      <c r="C7" s="73"/>
      <c r="D7" s="73"/>
      <c r="E7" s="73"/>
      <c r="F7" s="12"/>
      <c r="G7" s="11"/>
      <c r="H7" s="12"/>
      <c r="I7" s="11"/>
      <c r="J7" s="40"/>
    </row>
  </sheetData>
  <mergeCells count="1">
    <mergeCell ref="A7:E7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FB920-E23D-412E-9CFE-E853D5C4FC97}">
  <dimension ref="A2:I20"/>
  <sheetViews>
    <sheetView workbookViewId="0">
      <selection activeCell="D7" sqref="D7"/>
    </sheetView>
  </sheetViews>
  <sheetFormatPr defaultRowHeight="14.25"/>
  <cols>
    <col min="1" max="1" width="4.125" customWidth="1"/>
    <col min="2" max="2" width="45.125" customWidth="1"/>
    <col min="3" max="3" width="4.375" customWidth="1"/>
    <col min="4" max="4" width="5.375" customWidth="1"/>
    <col min="5" max="5" width="8.25" customWidth="1"/>
    <col min="6" max="6" width="13.75" customWidth="1"/>
    <col min="7" max="7" width="7.875" customWidth="1"/>
    <col min="8" max="8" width="9.75" customWidth="1"/>
    <col min="9" max="9" width="15" customWidth="1"/>
  </cols>
  <sheetData>
    <row r="2" spans="1:9">
      <c r="B2" t="s">
        <v>55</v>
      </c>
      <c r="E2" s="33"/>
      <c r="G2" s="74" t="s">
        <v>51</v>
      </c>
      <c r="H2" s="74"/>
      <c r="I2" s="74"/>
    </row>
    <row r="3" spans="1:9" ht="15.75" customHeight="1">
      <c r="A3" s="50"/>
      <c r="B3" s="16"/>
      <c r="C3" s="51"/>
      <c r="D3" s="51"/>
      <c r="E3" s="52"/>
      <c r="F3" s="53"/>
      <c r="G3" s="52"/>
      <c r="H3" s="53"/>
      <c r="I3" s="54"/>
    </row>
    <row r="4" spans="1:9">
      <c r="A4" s="8" t="s">
        <v>41</v>
      </c>
      <c r="B4" s="8" t="s">
        <v>28</v>
      </c>
      <c r="C4" s="8" t="s">
        <v>42</v>
      </c>
      <c r="D4" s="8" t="s">
        <v>43</v>
      </c>
      <c r="E4" s="8" t="s">
        <v>0</v>
      </c>
      <c r="F4" s="8" t="s">
        <v>44</v>
      </c>
      <c r="G4" s="8" t="s">
        <v>45</v>
      </c>
      <c r="H4" s="8" t="s">
        <v>46</v>
      </c>
      <c r="I4" s="8" t="s">
        <v>47</v>
      </c>
    </row>
    <row r="5" spans="1:9" ht="104.25" customHeight="1">
      <c r="A5" s="1" t="s">
        <v>1</v>
      </c>
      <c r="B5" s="37" t="s">
        <v>52</v>
      </c>
      <c r="C5" s="36" t="s">
        <v>3</v>
      </c>
      <c r="D5" s="36">
        <v>70</v>
      </c>
      <c r="E5" s="58">
        <v>70</v>
      </c>
      <c r="F5" s="61">
        <f>D5*E5</f>
        <v>4900</v>
      </c>
      <c r="G5" s="57">
        <v>0.23</v>
      </c>
      <c r="H5" s="58">
        <f>F5*G5</f>
        <v>1127</v>
      </c>
      <c r="I5" s="58">
        <f>F5+H5</f>
        <v>6027</v>
      </c>
    </row>
    <row r="6" spans="1:9" ht="114">
      <c r="A6" s="1" t="s">
        <v>2</v>
      </c>
      <c r="B6" s="37" t="s">
        <v>53</v>
      </c>
      <c r="C6" s="36" t="s">
        <v>3</v>
      </c>
      <c r="D6" s="36">
        <v>70</v>
      </c>
      <c r="E6" s="58">
        <v>50</v>
      </c>
      <c r="F6" s="61">
        <f t="shared" ref="F6:F7" si="0">D6*E6</f>
        <v>3500</v>
      </c>
      <c r="G6" s="57">
        <v>0.23</v>
      </c>
      <c r="H6" s="58">
        <f t="shared" ref="H6:H7" si="1">F6*G6</f>
        <v>805</v>
      </c>
      <c r="I6" s="58">
        <f t="shared" ref="I6:I7" si="2">F6+H6</f>
        <v>4305</v>
      </c>
    </row>
    <row r="7" spans="1:9" ht="99.75">
      <c r="A7" s="1" t="s">
        <v>4</v>
      </c>
      <c r="B7" s="37" t="s">
        <v>48</v>
      </c>
      <c r="C7" s="36" t="s">
        <v>3</v>
      </c>
      <c r="D7" s="36">
        <v>70</v>
      </c>
      <c r="E7" s="58">
        <v>35</v>
      </c>
      <c r="F7" s="61">
        <f t="shared" si="0"/>
        <v>2450</v>
      </c>
      <c r="G7" s="57">
        <v>0.23</v>
      </c>
      <c r="H7" s="58">
        <f t="shared" si="1"/>
        <v>563.5</v>
      </c>
      <c r="I7" s="58">
        <f t="shared" si="2"/>
        <v>3013.5</v>
      </c>
    </row>
    <row r="8" spans="1:9">
      <c r="A8" s="8"/>
      <c r="B8" s="56" t="s">
        <v>20</v>
      </c>
      <c r="C8" s="56"/>
      <c r="D8" s="56"/>
      <c r="E8" s="56"/>
      <c r="F8" s="62">
        <f>F5+F6+F7</f>
        <v>10850</v>
      </c>
      <c r="G8" s="8" t="s">
        <v>49</v>
      </c>
      <c r="H8" s="43">
        <f>H5+H6+H7</f>
        <v>2495.5</v>
      </c>
      <c r="I8" s="43">
        <f>I5+I6+I7</f>
        <v>13345.5</v>
      </c>
    </row>
    <row r="9" spans="1:9" ht="49.5" customHeight="1">
      <c r="B9" s="55" t="s">
        <v>54</v>
      </c>
      <c r="C9" s="55"/>
      <c r="D9" s="55"/>
      <c r="E9" s="55"/>
    </row>
    <row r="10" spans="1:9">
      <c r="F10" t="s">
        <v>50</v>
      </c>
    </row>
    <row r="11" spans="1:9">
      <c r="I11" s="33"/>
    </row>
    <row r="13" spans="1:9">
      <c r="B13" s="28"/>
    </row>
    <row r="15" spans="1:9" ht="15">
      <c r="B15" s="39"/>
      <c r="C15" s="18"/>
      <c r="D15" s="18"/>
      <c r="E15" s="19"/>
      <c r="F15" s="19"/>
      <c r="G15" s="20"/>
      <c r="H15" s="19"/>
      <c r="I15" s="19"/>
    </row>
    <row r="20" spans="2:2">
      <c r="B20" s="38"/>
    </row>
  </sheetData>
  <mergeCells count="1">
    <mergeCell ref="G2:I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0C0B3-BC42-4B38-B4CA-407A4FF21E0E}">
  <dimension ref="A1:N34"/>
  <sheetViews>
    <sheetView tabSelected="1" topLeftCell="A9" zoomScaleNormal="100" workbookViewId="0">
      <selection activeCell="L6" sqref="L6"/>
    </sheetView>
  </sheetViews>
  <sheetFormatPr defaultRowHeight="14.25"/>
  <cols>
    <col min="1" max="1" width="3.625" customWidth="1"/>
    <col min="2" max="2" width="61.375" customWidth="1"/>
    <col min="3" max="3" width="4" customWidth="1"/>
    <col min="4" max="4" width="6.5" customWidth="1"/>
    <col min="5" max="5" width="10.875" customWidth="1"/>
    <col min="6" max="6" width="11.625" customWidth="1"/>
    <col min="7" max="7" width="6.125" customWidth="1"/>
    <col min="8" max="8" width="10.625" customWidth="1"/>
    <col min="9" max="9" width="12.125" customWidth="1"/>
    <col min="10" max="10" width="12.875" customWidth="1"/>
  </cols>
  <sheetData>
    <row r="1" spans="1:14">
      <c r="B1" t="s">
        <v>17</v>
      </c>
      <c r="F1" s="76" t="s">
        <v>79</v>
      </c>
      <c r="G1" s="76"/>
      <c r="H1" s="76"/>
    </row>
    <row r="2" spans="1:14" ht="12" customHeight="1">
      <c r="B2" t="s">
        <v>27</v>
      </c>
    </row>
    <row r="3" spans="1:14">
      <c r="G3" t="s">
        <v>19</v>
      </c>
    </row>
    <row r="5" spans="1:14" ht="37.5">
      <c r="A5" s="5" t="s">
        <v>13</v>
      </c>
      <c r="B5" s="45" t="s">
        <v>14</v>
      </c>
      <c r="C5" s="46" t="s">
        <v>15</v>
      </c>
      <c r="D5" s="46" t="s">
        <v>16</v>
      </c>
      <c r="E5" s="47" t="s">
        <v>0</v>
      </c>
      <c r="F5" s="48" t="s">
        <v>18</v>
      </c>
      <c r="G5" s="46" t="s">
        <v>21</v>
      </c>
      <c r="H5" s="46" t="s">
        <v>22</v>
      </c>
      <c r="I5" s="46" t="s">
        <v>23</v>
      </c>
      <c r="J5" s="67"/>
    </row>
    <row r="6" spans="1:14" ht="59.25">
      <c r="A6" s="4" t="s">
        <v>1</v>
      </c>
      <c r="B6" s="59" t="s">
        <v>69</v>
      </c>
      <c r="C6" s="3" t="s">
        <v>3</v>
      </c>
      <c r="D6" s="3">
        <v>1</v>
      </c>
      <c r="E6" s="31">
        <v>0</v>
      </c>
      <c r="F6" s="31">
        <f>D6*E6</f>
        <v>0</v>
      </c>
      <c r="G6" s="32">
        <v>0.23</v>
      </c>
      <c r="H6" s="31">
        <f>F6*G6</f>
        <v>0</v>
      </c>
      <c r="I6" s="31">
        <f>F6+H6</f>
        <v>0</v>
      </c>
      <c r="J6" s="33"/>
    </row>
    <row r="7" spans="1:14" ht="116.25">
      <c r="A7" s="4" t="s">
        <v>2</v>
      </c>
      <c r="B7" s="59" t="s">
        <v>70</v>
      </c>
      <c r="C7" s="3" t="s">
        <v>3</v>
      </c>
      <c r="D7" s="3">
        <v>1</v>
      </c>
      <c r="E7" s="31">
        <v>0</v>
      </c>
      <c r="F7" s="31">
        <f>D7*E7</f>
        <v>0</v>
      </c>
      <c r="G7" s="32">
        <v>0.23</v>
      </c>
      <c r="H7" s="31">
        <f>F7*G7</f>
        <v>0</v>
      </c>
      <c r="I7" s="31">
        <f>F7+H7</f>
        <v>0</v>
      </c>
      <c r="J7" s="68"/>
    </row>
    <row r="8" spans="1:14" ht="174">
      <c r="A8" s="4" t="s">
        <v>4</v>
      </c>
      <c r="B8" s="60" t="s">
        <v>71</v>
      </c>
      <c r="C8" s="1" t="s">
        <v>3</v>
      </c>
      <c r="D8" s="9">
        <v>1</v>
      </c>
      <c r="E8" s="31">
        <v>0</v>
      </c>
      <c r="F8" s="10">
        <f t="shared" ref="F8:F17" si="0">D8*E8</f>
        <v>0</v>
      </c>
      <c r="G8" s="13">
        <v>0.23</v>
      </c>
      <c r="H8" s="14">
        <f t="shared" ref="H8:H17" si="1">F8*G8</f>
        <v>0</v>
      </c>
      <c r="I8" s="10">
        <f t="shared" ref="I8:I17" si="2">F8+H8</f>
        <v>0</v>
      </c>
      <c r="J8" s="33"/>
      <c r="K8" s="33"/>
      <c r="L8" s="33"/>
      <c r="M8" s="33"/>
      <c r="N8" s="33"/>
    </row>
    <row r="9" spans="1:14" ht="129">
      <c r="A9" s="4" t="s">
        <v>5</v>
      </c>
      <c r="B9" s="2" t="s">
        <v>72</v>
      </c>
      <c r="C9" s="1" t="s">
        <v>3</v>
      </c>
      <c r="D9" s="9">
        <v>2</v>
      </c>
      <c r="E9" s="31">
        <v>0</v>
      </c>
      <c r="F9" s="10">
        <f t="shared" si="0"/>
        <v>0</v>
      </c>
      <c r="G9" s="13">
        <v>0.23</v>
      </c>
      <c r="H9" s="14">
        <f t="shared" si="1"/>
        <v>0</v>
      </c>
      <c r="I9" s="10">
        <f t="shared" si="2"/>
        <v>0</v>
      </c>
      <c r="J9" s="68"/>
      <c r="K9" s="33"/>
      <c r="L9" s="33"/>
      <c r="M9" s="33"/>
      <c r="N9" s="33"/>
    </row>
    <row r="10" spans="1:14" ht="129.75">
      <c r="A10" s="4" t="s">
        <v>6</v>
      </c>
      <c r="B10" s="30" t="s">
        <v>73</v>
      </c>
      <c r="C10" s="1" t="s">
        <v>3</v>
      </c>
      <c r="D10" s="9">
        <v>1</v>
      </c>
      <c r="E10" s="31">
        <v>0</v>
      </c>
      <c r="F10" s="10">
        <f t="shared" si="0"/>
        <v>0</v>
      </c>
      <c r="G10" s="13">
        <v>0.23</v>
      </c>
      <c r="H10" s="14">
        <f t="shared" si="1"/>
        <v>0</v>
      </c>
      <c r="I10" s="10">
        <f t="shared" si="2"/>
        <v>0</v>
      </c>
      <c r="J10" s="69"/>
      <c r="K10" s="33"/>
      <c r="L10" s="33"/>
      <c r="M10" s="33"/>
      <c r="N10" s="33"/>
    </row>
    <row r="11" spans="1:14" ht="120" customHeight="1">
      <c r="A11" s="4" t="s">
        <v>7</v>
      </c>
      <c r="B11" s="29" t="s">
        <v>74</v>
      </c>
      <c r="C11" s="1" t="s">
        <v>3</v>
      </c>
      <c r="D11" s="9">
        <v>2</v>
      </c>
      <c r="E11" s="31">
        <v>0</v>
      </c>
      <c r="F11" s="10">
        <f t="shared" si="0"/>
        <v>0</v>
      </c>
      <c r="G11" s="13">
        <v>0.23</v>
      </c>
      <c r="H11" s="14">
        <f t="shared" si="1"/>
        <v>0</v>
      </c>
      <c r="I11" s="10">
        <f t="shared" si="2"/>
        <v>0</v>
      </c>
      <c r="J11" s="70"/>
    </row>
    <row r="12" spans="1:14" ht="82.5" customHeight="1">
      <c r="A12" s="4" t="s">
        <v>25</v>
      </c>
      <c r="B12" s="2" t="s">
        <v>75</v>
      </c>
      <c r="C12" s="1" t="s">
        <v>3</v>
      </c>
      <c r="D12" s="9">
        <v>3</v>
      </c>
      <c r="E12" s="31">
        <v>0</v>
      </c>
      <c r="F12" s="10">
        <f t="shared" si="0"/>
        <v>0</v>
      </c>
      <c r="G12" s="13">
        <v>0.23</v>
      </c>
      <c r="H12" s="14">
        <f t="shared" si="1"/>
        <v>0</v>
      </c>
      <c r="I12" s="10">
        <f t="shared" si="2"/>
        <v>0</v>
      </c>
      <c r="J12" s="23"/>
    </row>
    <row r="13" spans="1:14" ht="43.5">
      <c r="A13" s="4" t="s">
        <v>8</v>
      </c>
      <c r="B13" s="2" t="s">
        <v>76</v>
      </c>
      <c r="C13" s="1" t="s">
        <v>3</v>
      </c>
      <c r="D13" s="9">
        <v>1</v>
      </c>
      <c r="E13" s="31">
        <v>0</v>
      </c>
      <c r="F13" s="10">
        <f t="shared" si="0"/>
        <v>0</v>
      </c>
      <c r="G13" s="13">
        <v>0.23</v>
      </c>
      <c r="H13" s="14">
        <f t="shared" si="1"/>
        <v>0</v>
      </c>
      <c r="I13" s="10">
        <f t="shared" si="2"/>
        <v>0</v>
      </c>
      <c r="J13" s="23"/>
    </row>
    <row r="14" spans="1:14" ht="194.25" customHeight="1">
      <c r="A14" s="4" t="s">
        <v>9</v>
      </c>
      <c r="B14" s="2" t="s">
        <v>77</v>
      </c>
      <c r="C14" s="1" t="s">
        <v>24</v>
      </c>
      <c r="D14" s="9">
        <v>1</v>
      </c>
      <c r="E14" s="31">
        <v>0</v>
      </c>
      <c r="F14" s="10">
        <f t="shared" si="0"/>
        <v>0</v>
      </c>
      <c r="G14" s="13">
        <v>0.23</v>
      </c>
      <c r="H14" s="14">
        <f t="shared" si="1"/>
        <v>0</v>
      </c>
      <c r="I14" s="10">
        <f t="shared" si="2"/>
        <v>0</v>
      </c>
      <c r="J14" s="70"/>
      <c r="M14" s="33"/>
    </row>
    <row r="15" spans="1:14" ht="58.5">
      <c r="A15" s="4" t="s">
        <v>10</v>
      </c>
      <c r="B15" s="2" t="s">
        <v>78</v>
      </c>
      <c r="C15" s="1" t="s">
        <v>3</v>
      </c>
      <c r="D15" s="9">
        <v>4</v>
      </c>
      <c r="E15" s="31">
        <v>0</v>
      </c>
      <c r="F15" s="10">
        <f t="shared" si="0"/>
        <v>0</v>
      </c>
      <c r="G15" s="13">
        <v>0.23</v>
      </c>
      <c r="H15" s="14">
        <f t="shared" si="1"/>
        <v>0</v>
      </c>
      <c r="I15" s="10">
        <f t="shared" si="2"/>
        <v>0</v>
      </c>
      <c r="J15" s="70"/>
      <c r="M15" s="33"/>
    </row>
    <row r="16" spans="1:14" ht="90" customHeight="1">
      <c r="A16" s="4" t="s">
        <v>11</v>
      </c>
      <c r="B16" s="2" t="s">
        <v>68</v>
      </c>
      <c r="C16" s="1" t="s">
        <v>24</v>
      </c>
      <c r="D16" s="9">
        <v>1</v>
      </c>
      <c r="E16" s="31">
        <v>0</v>
      </c>
      <c r="F16" s="10">
        <f t="shared" si="0"/>
        <v>0</v>
      </c>
      <c r="G16" s="13">
        <v>0.23</v>
      </c>
      <c r="H16" s="14">
        <f t="shared" si="1"/>
        <v>0</v>
      </c>
      <c r="I16" s="10">
        <f t="shared" si="2"/>
        <v>0</v>
      </c>
      <c r="J16" s="70"/>
    </row>
    <row r="17" spans="1:10" ht="75.75">
      <c r="A17" s="4" t="s">
        <v>12</v>
      </c>
      <c r="B17" s="49" t="s">
        <v>40</v>
      </c>
      <c r="C17" s="1" t="s">
        <v>3</v>
      </c>
      <c r="D17" s="9">
        <v>1</v>
      </c>
      <c r="E17" s="31">
        <v>0</v>
      </c>
      <c r="F17" s="10">
        <f t="shared" si="0"/>
        <v>0</v>
      </c>
      <c r="G17" s="13">
        <v>0.23</v>
      </c>
      <c r="H17" s="14">
        <f t="shared" si="1"/>
        <v>0</v>
      </c>
      <c r="I17" s="10">
        <f t="shared" si="2"/>
        <v>0</v>
      </c>
      <c r="J17" s="71"/>
    </row>
    <row r="18" spans="1:10" ht="27.75" customHeight="1">
      <c r="A18" s="8"/>
      <c r="B18" s="12" t="s">
        <v>84</v>
      </c>
      <c r="C18" s="8"/>
      <c r="D18" s="65"/>
      <c r="E18" s="66"/>
      <c r="F18" s="11">
        <f>SUM(F6:F17)</f>
        <v>0</v>
      </c>
      <c r="G18" s="8"/>
      <c r="H18" s="11">
        <f>SUM(H6:H17)</f>
        <v>0</v>
      </c>
      <c r="I18" s="11">
        <f>SUM(I6:I17)</f>
        <v>0</v>
      </c>
    </row>
    <row r="20" spans="1:10">
      <c r="B20" s="7" t="s">
        <v>67</v>
      </c>
    </row>
    <row r="22" spans="1:10">
      <c r="B22" s="64" t="s">
        <v>82</v>
      </c>
    </row>
    <row r="23" spans="1:10">
      <c r="E23" s="63" t="s">
        <v>80</v>
      </c>
      <c r="F23" s="63"/>
      <c r="G23" s="63"/>
      <c r="H23" s="63"/>
    </row>
    <row r="24" spans="1:10" ht="15">
      <c r="B24" s="75" t="s">
        <v>83</v>
      </c>
      <c r="C24" s="75"/>
      <c r="D24" s="75"/>
      <c r="E24" t="s">
        <v>81</v>
      </c>
    </row>
    <row r="27" spans="1:10" ht="15.75">
      <c r="B27" s="6"/>
      <c r="C27" s="6"/>
      <c r="D27" s="6"/>
      <c r="E27" s="6"/>
      <c r="F27" s="6"/>
    </row>
    <row r="30" spans="1:10" ht="18.75">
      <c r="A30" s="22"/>
      <c r="B30" s="15"/>
      <c r="C30" s="24"/>
      <c r="D30" s="24"/>
      <c r="E30" s="25"/>
      <c r="F30" s="26"/>
      <c r="G30" s="24"/>
      <c r="H30" s="24"/>
      <c r="I30" s="24"/>
    </row>
    <row r="31" spans="1:10" ht="15">
      <c r="A31" s="23"/>
      <c r="B31" s="16"/>
      <c r="C31" s="17"/>
      <c r="D31" s="18"/>
      <c r="E31" s="19"/>
      <c r="F31" s="19"/>
      <c r="G31" s="20"/>
      <c r="H31" s="27"/>
      <c r="I31" s="19"/>
    </row>
    <row r="32" spans="1:10" ht="15">
      <c r="A32" s="23"/>
      <c r="B32" s="16"/>
      <c r="C32" s="17"/>
      <c r="D32" s="18"/>
      <c r="E32" s="19"/>
      <c r="F32" s="21"/>
      <c r="G32" s="20"/>
      <c r="H32" s="21"/>
      <c r="I32" s="21"/>
    </row>
    <row r="34" spans="2:2">
      <c r="B34" s="7"/>
    </row>
  </sheetData>
  <sortState xmlns:xlrd2="http://schemas.microsoft.com/office/spreadsheetml/2017/richdata2" ref="B8:I17">
    <sortCondition ref="B8:B17"/>
  </sortState>
  <mergeCells count="2">
    <mergeCell ref="B24:D24"/>
    <mergeCell ref="F1:H1"/>
  </mergeCells>
  <phoneticPr fontId="13" type="noConversion"/>
  <pageMargins left="0.23622047244094491" right="0.23622047244094491" top="0.35433070866141736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Plan finans.2026</vt:lpstr>
      <vt:lpstr>czysty arkusz</vt:lpstr>
      <vt:lpstr>obrusy na stołówki</vt:lpstr>
      <vt:lpstr>Sprzęt gastr.2026</vt:lpstr>
      <vt:lpstr>'Sprzęt gastr.2026'!Obszar_wydruku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</dc:creator>
  <cp:lastModifiedBy>23wszur</cp:lastModifiedBy>
  <cp:lastPrinted>2026-02-17T10:13:11Z</cp:lastPrinted>
  <dcterms:created xsi:type="dcterms:W3CDTF">2015-12-14T08:51:33Z</dcterms:created>
  <dcterms:modified xsi:type="dcterms:W3CDTF">2026-03-02T08:45:27Z</dcterms:modified>
</cp:coreProperties>
</file>