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3wszur\Desktop\Alicja 2026 r\P 05 P podst. 26 urządzenia gastronomiczne\"/>
    </mc:Choice>
  </mc:AlternateContent>
  <xr:revisionPtr revIDLastSave="0" documentId="8_{6A6406B3-3095-4226-9F4E-8C6779F3875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rob.sprz.kuch.2026" sheetId="2" r:id="rId1"/>
    <sheet name="Plan finans.2026" sheetId="6" state="hidden" r:id="rId2"/>
    <sheet name="czysty arkusz" sheetId="5" state="hidden" r:id="rId3"/>
    <sheet name="obrusy na stołówki" sheetId="4" state="hidden" r:id="rId4"/>
  </sheets>
  <definedNames>
    <definedName name="_xlnm.Print_Area" localSheetId="0">Drob.sprz.kuch.2026!$A$1:$I$64</definedName>
  </definedNames>
  <calcPr calcId="191029"/>
</workbook>
</file>

<file path=xl/calcChain.xml><?xml version="1.0" encoding="utf-8"?>
<calcChain xmlns="http://schemas.openxmlformats.org/spreadsheetml/2006/main">
  <c r="I52" i="2" l="1"/>
  <c r="I53" i="2"/>
  <c r="I54" i="2"/>
  <c r="F52" i="2"/>
  <c r="F53" i="2"/>
  <c r="F54" i="2"/>
  <c r="H52" i="2"/>
  <c r="H53" i="2"/>
  <c r="H54" i="2"/>
  <c r="F19" i="2"/>
  <c r="F14" i="2"/>
  <c r="H14" i="2" s="1"/>
  <c r="I8" i="4"/>
  <c r="H8" i="4"/>
  <c r="F8" i="4"/>
  <c r="F6" i="4"/>
  <c r="F7" i="4"/>
  <c r="H7" i="4" s="1"/>
  <c r="I7" i="4" s="1"/>
  <c r="I5" i="4"/>
  <c r="H5" i="4"/>
  <c r="F5" i="4"/>
  <c r="F34" i="2"/>
  <c r="F29" i="2"/>
  <c r="H29" i="2" s="1"/>
  <c r="F28" i="2"/>
  <c r="F44" i="2"/>
  <c r="H44" i="2" s="1"/>
  <c r="F11" i="2"/>
  <c r="F12" i="2"/>
  <c r="D16" i="6"/>
  <c r="F21" i="2"/>
  <c r="H21" i="2" s="1"/>
  <c r="F48" i="2"/>
  <c r="H48" i="2" s="1"/>
  <c r="I48" i="2" s="1"/>
  <c r="F32" i="2"/>
  <c r="H32" i="2" s="1"/>
  <c r="I32" i="2" s="1"/>
  <c r="F23" i="2"/>
  <c r="H23" i="2" s="1"/>
  <c r="I23" i="2" s="1"/>
  <c r="F26" i="2"/>
  <c r="H26" i="2" s="1"/>
  <c r="I26" i="2" s="1"/>
  <c r="F27" i="2"/>
  <c r="H19" i="2" l="1"/>
  <c r="I19" i="2" s="1"/>
  <c r="I14" i="2"/>
  <c r="H6" i="4"/>
  <c r="I6" i="4" s="1"/>
  <c r="H34" i="2"/>
  <c r="I34" i="2" s="1"/>
  <c r="H28" i="2"/>
  <c r="I28" i="2" s="1"/>
  <c r="I29" i="2"/>
  <c r="I44" i="2"/>
  <c r="H12" i="2"/>
  <c r="I12" i="2" s="1"/>
  <c r="I21" i="2"/>
  <c r="H27" i="2"/>
  <c r="I27" i="2" s="1"/>
  <c r="F22" i="2"/>
  <c r="H22" i="2" s="1"/>
  <c r="F16" i="2"/>
  <c r="I22" i="2" l="1"/>
  <c r="H16" i="2"/>
  <c r="I16" i="2" s="1"/>
  <c r="F10" i="2"/>
  <c r="H10" i="2" s="1"/>
  <c r="I10" i="2" s="1"/>
  <c r="F46" i="2" l="1"/>
  <c r="F49" i="2"/>
  <c r="H49" i="2" s="1"/>
  <c r="I49" i="2" s="1"/>
  <c r="F50" i="2"/>
  <c r="H50" i="2" s="1"/>
  <c r="F47" i="2"/>
  <c r="H47" i="2" s="1"/>
  <c r="I47" i="2" s="1"/>
  <c r="F43" i="2"/>
  <c r="H43" i="2" s="1"/>
  <c r="I43" i="2" s="1"/>
  <c r="F42" i="2"/>
  <c r="H42" i="2" s="1"/>
  <c r="F45" i="2"/>
  <c r="F31" i="2"/>
  <c r="F25" i="2"/>
  <c r="F13" i="2"/>
  <c r="H13" i="2" s="1"/>
  <c r="I13" i="2" s="1"/>
  <c r="F20" i="2"/>
  <c r="H20" i="2" s="1"/>
  <c r="F15" i="2"/>
  <c r="H11" i="2"/>
  <c r="F17" i="2"/>
  <c r="F18" i="2"/>
  <c r="F24" i="2"/>
  <c r="H24" i="2" s="1"/>
  <c r="I24" i="2" s="1"/>
  <c r="F30" i="2"/>
  <c r="F33" i="2"/>
  <c r="F35" i="2"/>
  <c r="F36" i="2"/>
  <c r="F37" i="2"/>
  <c r="F38" i="2"/>
  <c r="F39" i="2"/>
  <c r="F40" i="2"/>
  <c r="F41" i="2"/>
  <c r="F51" i="2"/>
  <c r="F9" i="2"/>
  <c r="F55" i="2" l="1"/>
  <c r="H31" i="2"/>
  <c r="I31" i="2" s="1"/>
  <c r="H46" i="2"/>
  <c r="I46" i="2" s="1"/>
  <c r="I50" i="2"/>
  <c r="H45" i="2"/>
  <c r="I45" i="2" s="1"/>
  <c r="I42" i="2"/>
  <c r="H25" i="2"/>
  <c r="I25" i="2" s="1"/>
  <c r="I20" i="2"/>
  <c r="H15" i="2"/>
  <c r="H37" i="2"/>
  <c r="I37" i="2" s="1"/>
  <c r="H36" i="2"/>
  <c r="I36" i="2" s="1"/>
  <c r="H41" i="2"/>
  <c r="I41" i="2" s="1"/>
  <c r="H35" i="2"/>
  <c r="I35" i="2" s="1"/>
  <c r="H33" i="2"/>
  <c r="I33" i="2" s="1"/>
  <c r="H40" i="2"/>
  <c r="I40" i="2" s="1"/>
  <c r="H30" i="2"/>
  <c r="H39" i="2"/>
  <c r="I39" i="2" s="1"/>
  <c r="H18" i="2"/>
  <c r="I18" i="2" s="1"/>
  <c r="H51" i="2"/>
  <c r="I51" i="2" s="1"/>
  <c r="H38" i="2"/>
  <c r="I38" i="2" s="1"/>
  <c r="H17" i="2"/>
  <c r="I17" i="2" s="1"/>
  <c r="I11" i="2"/>
  <c r="I30" i="2" l="1"/>
  <c r="I15" i="2"/>
  <c r="H9" i="2"/>
  <c r="H55" i="2" s="1"/>
  <c r="I9" i="2" l="1"/>
  <c r="I55" i="2" s="1"/>
</calcChain>
</file>

<file path=xl/sharedStrings.xml><?xml version="1.0" encoding="utf-8"?>
<sst xmlns="http://schemas.openxmlformats.org/spreadsheetml/2006/main" count="230" uniqueCount="153">
  <si>
    <t>Cena netto</t>
  </si>
  <si>
    <t>1.</t>
  </si>
  <si>
    <t>2.</t>
  </si>
  <si>
    <t>szt</t>
  </si>
  <si>
    <t>3.</t>
  </si>
  <si>
    <t>4.</t>
  </si>
  <si>
    <t>5.</t>
  </si>
  <si>
    <t>6.</t>
  </si>
  <si>
    <t>8.</t>
  </si>
  <si>
    <t>9.</t>
  </si>
  <si>
    <t>10.</t>
  </si>
  <si>
    <t>11.</t>
  </si>
  <si>
    <t>12.</t>
  </si>
  <si>
    <t>18.</t>
  </si>
  <si>
    <t>19.</t>
  </si>
  <si>
    <t>20.</t>
  </si>
  <si>
    <t>21.</t>
  </si>
  <si>
    <t>22.</t>
  </si>
  <si>
    <t>24.</t>
  </si>
  <si>
    <t>25.</t>
  </si>
  <si>
    <t>28.</t>
  </si>
  <si>
    <t>29.</t>
  </si>
  <si>
    <t>Lp.</t>
  </si>
  <si>
    <t xml:space="preserve">Nazwa sprzętu i urządzeń </t>
  </si>
  <si>
    <t>jm</t>
  </si>
  <si>
    <t>ilość</t>
  </si>
  <si>
    <t>……………………………..</t>
  </si>
  <si>
    <t>wartość  netto</t>
  </si>
  <si>
    <t xml:space="preserve">wartość brutto </t>
  </si>
  <si>
    <t>cena, wartość w zł,00</t>
  </si>
  <si>
    <t xml:space="preserve">Zestawienie asortymentowo - ilościowe </t>
  </si>
  <si>
    <t>Razem</t>
  </si>
  <si>
    <t>Vat</t>
  </si>
  <si>
    <t xml:space="preserve">kwota Vat </t>
  </si>
  <si>
    <t>kpl</t>
  </si>
  <si>
    <r>
      <rPr>
        <b/>
        <sz val="11"/>
        <color theme="1"/>
        <rFont val="Arial"/>
        <family val="2"/>
        <charset val="238"/>
      </rPr>
      <t>Kubek z białego szkła hartowanego z uszkiem, gładkie</t>
    </r>
    <r>
      <rPr>
        <sz val="11"/>
        <color theme="1"/>
        <rFont val="Arial"/>
        <family val="2"/>
        <charset val="238"/>
      </rPr>
      <t xml:space="preserve"> odporne na stłuczenia i obicia. Wysoka odporność na mycie w zmywarkach przemysłowych. Poj. 290 -320 ml, typu Arcoroc lub Trianon</t>
    </r>
  </si>
  <si>
    <r>
      <t xml:space="preserve">Sito z podwójną siatką - </t>
    </r>
    <r>
      <rPr>
        <sz val="11"/>
        <rFont val="Arial"/>
        <family val="2"/>
        <charset val="238"/>
      </rPr>
      <t>wykonane ze stali nierdzewnej z drewnianym uchytem; gęstym sitkiem ze wspornikiem wzmacniającym; wymiary: średnica 350 mm</t>
    </r>
  </si>
  <si>
    <r>
      <t xml:space="preserve">Talerz porcelanowy głęboki- </t>
    </r>
    <r>
      <rPr>
        <sz val="11"/>
        <color theme="1"/>
        <rFont val="Czcionka tekstu podstawowego"/>
        <charset val="238"/>
      </rPr>
      <t>z białego szkła hartowanego z delikatnym żłobieniem, odporne na stłuczenia i obicia, nadające się do mycia w zmywarkach przemysłowych, pojemność - 300 ml, wysokość - 35mm,średnica- 225mm, kolor biały, typu Trianon</t>
    </r>
  </si>
  <si>
    <r>
      <rPr>
        <b/>
        <sz val="11"/>
        <color indexed="8"/>
        <rFont val="Arial"/>
        <family val="2"/>
        <charset val="238"/>
      </rPr>
      <t>Talerze deserowe z</t>
    </r>
    <r>
      <rPr>
        <sz val="11"/>
        <color rgb="FF000000"/>
        <rFont val="Arial"/>
        <family val="2"/>
        <charset val="238"/>
      </rPr>
      <t xml:space="preserve"> białego szkła hartowanego z delikatnym żłobieniem, odporne na stłuczenia i obicia. Nadające się do myci</t>
    </r>
    <r>
      <rPr>
        <sz val="11"/>
        <color indexed="8"/>
        <rFont val="Arial"/>
        <family val="2"/>
        <charset val="238"/>
      </rPr>
      <t>a w zmywarkach przemysłowych. średnica 19,5 cmmm.Typu Trianon</t>
    </r>
  </si>
  <si>
    <r>
      <rPr>
        <b/>
        <sz val="11"/>
        <color theme="1"/>
        <rFont val="Czcionka tekstu podstawowego"/>
        <charset val="238"/>
      </rPr>
      <t>Wózek dwupółkowy</t>
    </r>
    <r>
      <rPr>
        <sz val="11"/>
        <color theme="1"/>
        <rFont val="Czcionka tekstu podstawowego"/>
        <charset val="238"/>
      </rPr>
      <t xml:space="preserve"> - wykonany ze stali nierdzewnej; wymiary: szerokość 86 cm x wysokosc 94 cm  x głębokosć 54 cm; max.udźwig na półkę 50 kg</t>
    </r>
  </si>
  <si>
    <t>7.</t>
  </si>
  <si>
    <r>
      <t xml:space="preserve">Łopatka do przewracania perforowana; wykonana ze stali nierdzewnej - </t>
    </r>
    <r>
      <rPr>
        <sz val="11"/>
        <color theme="1"/>
        <rFont val="Czcionka tekstu podstawowego"/>
        <charset val="238"/>
      </rPr>
      <t>długość -290 mm;  szerokość - 80 mm; kolor inox</t>
    </r>
  </si>
  <si>
    <r>
      <t xml:space="preserve">Łyżeczka do herbaty - </t>
    </r>
    <r>
      <rPr>
        <sz val="11"/>
        <color theme="1"/>
        <rFont val="Czcionka tekstu podstawowego"/>
        <charset val="238"/>
      </rPr>
      <t>nadająca się do mycia w zmywarkach przemysłowych. Wymiary: L -13 cm</t>
    </r>
    <r>
      <rPr>
        <b/>
        <sz val="11"/>
        <color theme="1"/>
        <rFont val="Czcionka tekstu podstawowego"/>
        <charset val="238"/>
      </rPr>
      <t xml:space="preserve"> - </t>
    </r>
    <r>
      <rPr>
        <sz val="11"/>
        <color theme="1"/>
        <rFont val="Czcionka tekstu podstawowego"/>
        <charset val="238"/>
      </rPr>
      <t>14 cm</t>
    </r>
  </si>
  <si>
    <r>
      <t>Pojemnik transportowy do żywności z pokrywą termoizolacyjny  - Hendi 707982 do cateringu lub równoważny;</t>
    </r>
    <r>
      <rPr>
        <sz val="11"/>
        <color theme="1"/>
        <rFont val="Czcionka tekstu podstawowego"/>
        <charset val="238"/>
      </rPr>
      <t xml:space="preserve"> utrzymujący temperaturę dań gotowych z głębokimi uchwytami, ładowany od góry; wymiar pod GN 1/1; wzmocniona podstawa i wyprofilowane uchyty; wymiary zewnętrzne: 674 mm x 400 mm x 287 mm; pojemność 39 litrów; </t>
    </r>
  </si>
  <si>
    <r>
      <rPr>
        <b/>
        <sz val="11"/>
        <rFont val="Arial"/>
        <family val="2"/>
        <charset val="238"/>
      </rPr>
      <t xml:space="preserve">Talerz porcelanowy płytki 24 cm- </t>
    </r>
    <r>
      <rPr>
        <sz val="11"/>
        <rFont val="Arial"/>
        <family val="2"/>
        <charset val="238"/>
      </rPr>
      <t>z białego szkła hartowanego z delikatnym żłobieniem, kolor biały, typuTrianon</t>
    </r>
  </si>
  <si>
    <r>
      <t xml:space="preserve">Termometr 219 wzorcowany R - </t>
    </r>
    <r>
      <rPr>
        <sz val="11"/>
        <color theme="1"/>
        <rFont val="Czcionka tekstu podstawowego"/>
        <charset val="238"/>
      </rPr>
      <t xml:space="preserve">termometr z sondą </t>
    </r>
  </si>
  <si>
    <r>
      <t xml:space="preserve">Termos stołowy - </t>
    </r>
    <r>
      <rPr>
        <sz val="11"/>
        <color theme="1"/>
        <rFont val="Czcionka tekstu podstawowego"/>
        <charset val="238"/>
      </rPr>
      <t>ze stali nierdzewnej, do gorących napoi, odkręcana pokrywka z polipropylenu ( bez przycisku spustowego), pojemność 1,5 litra</t>
    </r>
  </si>
  <si>
    <r>
      <t xml:space="preserve">Termos stołowy - </t>
    </r>
    <r>
      <rPr>
        <sz val="11"/>
        <color theme="1"/>
        <rFont val="Czcionka tekstu podstawowego"/>
        <charset val="238"/>
      </rPr>
      <t>ze stali nierdzewnej, do gorących napoi, odkręcana pokrywka z polipropylenu (z przyciskiem spustowym), pojemność 1,5 litra</t>
    </r>
  </si>
  <si>
    <r>
      <t xml:space="preserve">Widelec stołowy nierdzewny - </t>
    </r>
    <r>
      <rPr>
        <sz val="11"/>
        <color theme="1"/>
        <rFont val="Czcionka tekstu podstawowego"/>
        <charset val="238"/>
      </rPr>
      <t>nadający się do mycia w zmywarkach przemysłowych. Wymiary: L -175mm-190 mm</t>
    </r>
  </si>
  <si>
    <t>13.</t>
  </si>
  <si>
    <t>14.</t>
  </si>
  <si>
    <t>15.</t>
  </si>
  <si>
    <t>16.</t>
  </si>
  <si>
    <t>17.</t>
  </si>
  <si>
    <t>26.</t>
  </si>
  <si>
    <t>27.</t>
  </si>
  <si>
    <t>31.</t>
  </si>
  <si>
    <t>32.</t>
  </si>
  <si>
    <t>34.</t>
  </si>
  <si>
    <t>35.</t>
  </si>
  <si>
    <t>36.</t>
  </si>
  <si>
    <t>37.</t>
  </si>
  <si>
    <t>38.</t>
  </si>
  <si>
    <t>39.</t>
  </si>
  <si>
    <r>
      <t>Pojemnik transprotowy do żywności z pokrywą THOR - pojemność 79 litrów -</t>
    </r>
    <r>
      <rPr>
        <sz val="11"/>
        <color theme="1"/>
        <rFont val="Czcionka tekstu podstawowego"/>
        <charset val="238"/>
      </rPr>
      <t>wykonany z polipropylenu; wymiary: długość - 710 mm; szerokość - 440 mm; wyskokość - 380 mm</t>
    </r>
  </si>
  <si>
    <r>
      <t xml:space="preserve">Pojemnik (skrzynia) do żywności - z pokrywą i klipsami; pojemność : 20 litrów; </t>
    </r>
    <r>
      <rPr>
        <sz val="11"/>
        <color theme="1"/>
        <rFont val="Czcionka tekstu podstawowego"/>
        <charset val="238"/>
      </rPr>
      <t>wykonany z tworzywa sztucznego, przeznaczony do przechowywania żywności</t>
    </r>
  </si>
  <si>
    <r>
      <rPr>
        <b/>
        <sz val="11"/>
        <color theme="1"/>
        <rFont val="Czcionka tekstu podstawowego"/>
        <charset val="238"/>
      </rPr>
      <t>Mikser z misą -</t>
    </r>
    <r>
      <rPr>
        <sz val="11"/>
        <color theme="1"/>
        <rFont val="Czcionka tekstu podstawowego"/>
        <charset val="238"/>
      </rPr>
      <t xml:space="preserve"> mikser o mocy 700 W, kolor biały z powłoką soft touch;z misą obrotową o pojemności 2,5 litra; posiadający 5 trybów predkości; posiadający końcówki do ubijania i i mieszania; haki do ugniatania ciasta; antypoślizgowe nóżki.</t>
    </r>
  </si>
  <si>
    <r>
      <t xml:space="preserve">Smar silikonowy spożywczy  - </t>
    </r>
    <r>
      <rPr>
        <sz val="11"/>
        <color theme="1"/>
        <rFont val="Czcionka tekstu podstawowego"/>
        <charset val="238"/>
      </rPr>
      <t>stosowany w gastronomii; do tworzyw sztucznych, metal, ceramika, gumy i do wiele innych materiałów; kolor bezbarwny; przeznaczony do redukcji tarcia i tworzy powłokę ochronną; pojemność opakowania 500 g;</t>
    </r>
  </si>
  <si>
    <r>
      <rPr>
        <b/>
        <sz val="11"/>
        <color theme="1"/>
        <rFont val="Czcionka tekstu podstawowego"/>
        <charset val="238"/>
      </rPr>
      <t xml:space="preserve">Woda destylowana </t>
    </r>
    <r>
      <rPr>
        <sz val="11"/>
        <color theme="1"/>
        <rFont val="Czcionka tekstu podstawowego"/>
        <charset val="238"/>
      </rPr>
      <t>- do kociołków o pojemności 5 litrów</t>
    </r>
  </si>
  <si>
    <t>Nazwa</t>
  </si>
  <si>
    <t>Poz. planu</t>
  </si>
  <si>
    <t>Wartość szacunkowa brutto</t>
  </si>
  <si>
    <t>2.1</t>
  </si>
  <si>
    <t>profesjonalne środki czystości</t>
  </si>
  <si>
    <t>deratyzacja - DDD</t>
  </si>
  <si>
    <t>3.1</t>
  </si>
  <si>
    <t>naprawa i konserwacja sprzętu kuchennego</t>
  </si>
  <si>
    <t>śr.trw.</t>
  </si>
  <si>
    <t>zakup sprzętu gastronomicznego</t>
  </si>
  <si>
    <t>Drobny sprzęt kuchenny</t>
  </si>
  <si>
    <t xml:space="preserve">Sporządził: </t>
  </si>
  <si>
    <t>Nazwa wykonawcy</t>
  </si>
  <si>
    <r>
      <t xml:space="preserve">Butelki szklane do oliwy i octu - </t>
    </r>
    <r>
      <rPr>
        <sz val="11"/>
        <color theme="1"/>
        <rFont val="Czcionka tekstu podstawowego"/>
        <charset val="238"/>
      </rPr>
      <t>szklane, o pojemności 175 l, orginalne z korkiem,kod produktu: 23467346 lub równoważne</t>
    </r>
  </si>
  <si>
    <r>
      <t xml:space="preserve">Pojemnik GN 1/200 mm z pokrywką - </t>
    </r>
    <r>
      <rPr>
        <sz val="11"/>
        <color theme="1"/>
        <rFont val="Czcionka tekstu podstawowego"/>
        <charset val="238"/>
      </rPr>
      <t>długość - 325 mm; szerokość - 265 mm; wysokość - 200 mm; pojemność - 12 litra; wykonany z polipropylenu; przeźroczysty</t>
    </r>
  </si>
  <si>
    <r>
      <rPr>
        <b/>
        <sz val="11"/>
        <color theme="1"/>
        <rFont val="Arial"/>
        <family val="2"/>
        <charset val="238"/>
      </rPr>
      <t xml:space="preserve">Koszyk do pieczywa </t>
    </r>
    <r>
      <rPr>
        <sz val="11"/>
        <color theme="1"/>
        <rFont val="Arial"/>
        <family val="2"/>
        <charset val="238"/>
      </rPr>
      <t>ze wzmocnionym ramieniem ze stali nierdzewnej. Wymiary: GN 1/3 - 325 x 176 x H 65 mm</t>
    </r>
  </si>
  <si>
    <r>
      <rPr>
        <b/>
        <sz val="11"/>
        <color theme="1"/>
        <rFont val="Czcionka tekstu podstawowego"/>
        <charset val="238"/>
      </rPr>
      <t>Miska metalowa ze stali nierdzewnej - satynowa</t>
    </r>
    <r>
      <rPr>
        <sz val="11"/>
        <color theme="1"/>
        <rFont val="Czcionka tekstu podstawowego"/>
        <charset val="238"/>
      </rPr>
      <t xml:space="preserve"> z wywiniętym rantem i płaskim spodem; o średnicy 28,5 cm, wysokość 10 cm; pojemność 4,75 litrów</t>
    </r>
  </si>
  <si>
    <r>
      <t xml:space="preserve">Łyżka do ryżu ze stali nierdzewnej - 95 x 65 mm, </t>
    </r>
    <r>
      <rPr>
        <sz val="11"/>
        <color theme="1"/>
        <rFont val="Czcionka tekstu podstawowego"/>
        <charset val="238"/>
      </rPr>
      <t>wykonana ze stali nierdzewnej polerowanej; długość 260 mm; szerokość 65 mm, kolor inox</t>
    </r>
  </si>
  <si>
    <r>
      <t xml:space="preserve">Gałkownica - </t>
    </r>
    <r>
      <rPr>
        <sz val="11"/>
        <color theme="1"/>
        <rFont val="Czcionka tekstu podstawowego"/>
        <charset val="238"/>
      </rPr>
      <t xml:space="preserve">wykonana ze stali nierdzewnej, </t>
    </r>
    <r>
      <rPr>
        <sz val="11"/>
        <color theme="1"/>
        <rFont val="Arial"/>
        <family val="2"/>
        <charset val="238"/>
      </rPr>
      <t>Ø</t>
    </r>
    <r>
      <rPr>
        <sz val="11"/>
        <color theme="1"/>
        <rFont val="Czcionka tekstu podstawowego"/>
        <charset val="238"/>
      </rPr>
      <t xml:space="preserve"> 4,9 cm -</t>
    </r>
    <r>
      <rPr>
        <b/>
        <sz val="11"/>
        <color theme="1"/>
        <rFont val="Czcionka tekstu podstawowego"/>
        <charset val="238"/>
      </rPr>
      <t xml:space="preserve">1/14 l </t>
    </r>
  </si>
  <si>
    <t>Spodek szklany - bez wzoru, gładkie szkło, o średnicy 11 cm</t>
  </si>
  <si>
    <r>
      <t xml:space="preserve">Szczypce do serwowania - </t>
    </r>
    <r>
      <rPr>
        <sz val="11"/>
        <rFont val="Arial"/>
        <family val="2"/>
        <charset val="238"/>
      </rPr>
      <t>stal nierdzewna, długość 24 cm</t>
    </r>
  </si>
  <si>
    <t>Kociołek do zupy 10 l - wykonany ze stali nierdzewnej, D 35 x S 33 x W 37 cm, napięcie 230 V</t>
  </si>
  <si>
    <r>
      <rPr>
        <b/>
        <sz val="11"/>
        <color theme="1"/>
        <rFont val="Czcionka tekstu podstawowego"/>
        <charset val="238"/>
      </rPr>
      <t>Miska metalowa ze stali nierdzewnej</t>
    </r>
    <r>
      <rPr>
        <sz val="11"/>
        <color theme="1"/>
        <rFont val="Czcionka tekstu podstawowego"/>
        <charset val="238"/>
      </rPr>
      <t xml:space="preserve"> z wywiniętym rantem i płaskim spodem; 7,6 litra, Ø 234 cm, H 12,50 cm</t>
    </r>
  </si>
  <si>
    <t>23.</t>
  </si>
  <si>
    <t>30.</t>
  </si>
  <si>
    <t>33.</t>
  </si>
  <si>
    <r>
      <t xml:space="preserve">Termos transportowy ze stali nierdzewnej, kolor INOX. Pojemność 20 l. </t>
    </r>
    <r>
      <rPr>
        <sz val="11"/>
        <color theme="1"/>
        <rFont val="Czcionka tekstu podstawowego"/>
        <charset val="238"/>
      </rPr>
      <t>średnica - 330 mm, wysokość - 360 mm.- podwójna pokrywa z silikonową uszczelką, odporną na ścieranie, wyposażona w 6 zatrzasków;- podstawa z elastycznego tworzywa zabezpieczająca przed uszkodzeniami mechanicznymi termosów i podłogi;- zaopatrzony w wentyl odpowietrzający eliminujący podciśnienie;- ergonomiczne uchwyty transportowe; - + 2 szt uszczelki zapasowe;  podwójna pokrywa izolowana pianką z silikonową uszczelką odporna na ścieranie;</t>
    </r>
    <r>
      <rPr>
        <b/>
        <sz val="11"/>
        <color theme="1"/>
        <rFont val="Czcionka tekstu podstawowego"/>
        <charset val="238"/>
      </rPr>
      <t xml:space="preserve">  niski</t>
    </r>
  </si>
  <si>
    <r>
      <t xml:space="preserve">Termos transportowy ze stali nierdzewnej, kolor INOX. Pojemność 25l. </t>
    </r>
    <r>
      <rPr>
        <sz val="11"/>
        <color theme="1"/>
        <rFont val="Czcionka tekstu podstawowego"/>
        <charset val="238"/>
      </rPr>
      <t>średnica - 330 mm, wysokość - 440 mm.- podwójna pokrywa z silikonową uszczelką, odporną na ścieranie, wyposażona w 6 zatrzasków;- podstawa z elastycznego tworzywa zabezpieczająca przed uszkodzeniami mechanicznymi termosów i podłogi;- zaopatrzony w wentyl odpowietrzający eliminujący podciśnienie;- ergonomiczne uchwyty transportowe; - + 2 szt uszczelki zapasowe;  podwójna pokrywa izolowana pianką z silikonową uszczelką odporna na ścieranie;</t>
    </r>
    <r>
      <rPr>
        <b/>
        <sz val="11"/>
        <color theme="1"/>
        <rFont val="Czcionka tekstu podstawowego"/>
        <charset val="238"/>
      </rPr>
      <t xml:space="preserve"> niski</t>
    </r>
  </si>
  <si>
    <r>
      <t xml:space="preserve">Termos transportowy ze stali nierdzewnej. Pojemność 10 l.             </t>
    </r>
    <r>
      <rPr>
        <sz val="11"/>
        <color theme="1"/>
        <rFont val="Czcionka tekstu podstawowego"/>
        <charset val="238"/>
      </rPr>
      <t>średnica - 330 mm, wysokość - 220 mm.- podwójna pokrywa z silikonową uszczelką, odporną na ścieranie, wyposażona w 6 zatrzasków; - podstawa z elastycznego tworzywa zabezpieczająca przed uszkodzeniami mechanicznymi termosów i podłogi;- zaopatrzony w wentyl odpowietrzający eliminujący podciśnienie; - ergonomiczne uchwyty transportowe; - + 2 szt uszczelki zapasowe;  podwójna pokrywa izolowana pianką z silikonową uszczelką odporna na ścieranie; KOLOR - INOX</t>
    </r>
    <r>
      <rPr>
        <b/>
        <sz val="11"/>
        <color theme="1"/>
        <rFont val="Czcionka tekstu podstawowego"/>
        <charset val="238"/>
      </rPr>
      <t xml:space="preserve"> niski</t>
    </r>
  </si>
  <si>
    <r>
      <t xml:space="preserve">Termos transportowy ze stali nierdzewnej, kolor INOX. Pojemność 15 l. </t>
    </r>
    <r>
      <rPr>
        <sz val="11"/>
        <color theme="1"/>
        <rFont val="Czcionka tekstu podstawowego"/>
        <charset val="238"/>
      </rPr>
      <t>średnica - 300 mm, wysokość - 230 mm.- podwójna pokrywa z silikonową uszczelką, odporną na ścieranie, wyposażona w 6 zatrzasków;- podstawa z elastycznego tworzywa zabezpieczająca przed uszkodzeniami mechanicznymi termosów i podłogi;- zaopatrzony w wentyl odpowietrzający eliminujący podciśnienie;- ergonomiczne uchwyty transportowe; - + 2 szt uszczelki zapasowe;  podwójna pokrywa izolowana pianką z silikonową uszczelką odporna na ścieranie;</t>
    </r>
    <r>
      <rPr>
        <b/>
        <sz val="11"/>
        <color theme="1"/>
        <rFont val="Czcionka tekstu podstawowego"/>
        <charset val="238"/>
      </rPr>
      <t xml:space="preserve"> niski</t>
    </r>
  </si>
  <si>
    <t>Dzbanki szklane z pełnym uchytem, o poj. 1,50 litra do czestego mycia w zmywarce</t>
  </si>
  <si>
    <t>Sito (kosz) z uchwytami - sitko ze stali nierdzewnej, do kontaktu z żywnością, wymiary: wysokość 40 cm; góna średnica 35-40 cm, uchwyty po obu stronach</t>
  </si>
  <si>
    <t>Zestaw tarcz pasujących do Robota Coupe CL 52E cały komplet + RG 5 (1 szt 5mm); 28063 ( 2 szt- 2mm); 28130 (2szt- 10mm; kostkarka 29119 ( 2 szt 3/8``); kostkarka 28120 ( 2 szt - 9/16``)</t>
  </si>
  <si>
    <r>
      <t xml:space="preserve">Termos kateringowy z kranikiem - 20 litrowy - </t>
    </r>
    <r>
      <rPr>
        <sz val="11"/>
        <color theme="1"/>
        <rFont val="Czcionka tekstu podstawowego"/>
        <charset val="238"/>
      </rPr>
      <t xml:space="preserve">do gorących płynów, utrzymujący ciepło 8 godzin; podwójne ścianki ze stali nierdzewnej; wyposażona w zatrzaski dla pewnego zamknięcia- podstawa z elastycznego tworzywa zabezpieczająca przed uszkodzeniami mechanicznymi termosów i podłogi;- zaopatrzony w wentyl odpowietrzający eliminujący podciśnienie; ergonomiczne uchwyty transportowe; niski </t>
    </r>
  </si>
  <si>
    <r>
      <t>Pojemnik GN 1/1 H 20mm, wykonany ze stali nierdzewnej z wzmacnianymi narożnikami, można myć w zmywarkach i sztaplować, temperatura min -40</t>
    </r>
    <r>
      <rPr>
        <b/>
        <sz val="11"/>
        <color theme="1"/>
        <rFont val="Calibri"/>
        <family val="2"/>
        <charset val="238"/>
      </rPr>
      <t>⁰</t>
    </r>
    <r>
      <rPr>
        <b/>
        <sz val="11"/>
        <color theme="1"/>
        <rFont val="Czcionka tekstu podstawowego"/>
        <charset val="238"/>
      </rPr>
      <t>C - maks. 300</t>
    </r>
    <r>
      <rPr>
        <b/>
        <sz val="11"/>
        <color theme="1"/>
        <rFont val="Calibri"/>
        <family val="2"/>
        <charset val="238"/>
      </rPr>
      <t>⁰</t>
    </r>
    <r>
      <rPr>
        <b/>
        <sz val="11"/>
        <color theme="1"/>
        <rFont val="Czcionka tekstu podstawowego"/>
        <charset val="238"/>
      </rPr>
      <t>C</t>
    </r>
  </si>
  <si>
    <r>
      <t>Pojemnik GN 1/1 H 65mm, wykonany ze stali nierdzewnej z wzmacnianymi narożnikami, można myć w zmywarkach i sztaplować, temperatura min -40</t>
    </r>
    <r>
      <rPr>
        <b/>
        <sz val="11"/>
        <color theme="1"/>
        <rFont val="Calibri"/>
        <family val="2"/>
        <charset val="238"/>
      </rPr>
      <t>⁰</t>
    </r>
    <r>
      <rPr>
        <b/>
        <sz val="11"/>
        <color theme="1"/>
        <rFont val="Czcionka tekstu podstawowego"/>
        <charset val="238"/>
      </rPr>
      <t>C - maks. 300</t>
    </r>
    <r>
      <rPr>
        <b/>
        <sz val="11"/>
        <color theme="1"/>
        <rFont val="Calibri"/>
        <family val="2"/>
        <charset val="238"/>
      </rPr>
      <t>⁰</t>
    </r>
    <r>
      <rPr>
        <b/>
        <sz val="11"/>
        <color theme="1"/>
        <rFont val="Czcionka tekstu podstawowego"/>
        <charset val="238"/>
      </rPr>
      <t>C</t>
    </r>
  </si>
  <si>
    <t>40.</t>
  </si>
  <si>
    <t>41.</t>
  </si>
  <si>
    <t>L.p.</t>
  </si>
  <si>
    <t>Jm</t>
  </si>
  <si>
    <t>Ilość</t>
  </si>
  <si>
    <t>Wartość netto</t>
  </si>
  <si>
    <t>VAT (23%)</t>
  </si>
  <si>
    <t>Kwota VAT</t>
  </si>
  <si>
    <t>Wartość brutto</t>
  </si>
  <si>
    <t>Serweta do chleba wykonanay z tkaniny poliestrowej, wzbogaconej obustronnie powłoką plamoodporną, która utrudnia wnikanie płynów w strukturę obrusu. Deseń na obrusie wykonany satynową nitką a wykończenie obrusu stanowią wypalane ząbki, różnorodna gama kolorystyczna (kolor do uzgodnienia) rozmiar: 40 x 40; gramatura: 270 g/m²</t>
  </si>
  <si>
    <t>X</t>
  </si>
  <si>
    <t>Sporządził Joanna Sadlińska</t>
  </si>
  <si>
    <t>Załącznik nr 1 do SWZ</t>
  </si>
  <si>
    <r>
      <t xml:space="preserve">Termo - higromet - wzorcowany - </t>
    </r>
    <r>
      <rPr>
        <sz val="11"/>
        <color theme="1"/>
        <rFont val="Czcionka tekstu podstawowego"/>
        <charset val="238"/>
      </rPr>
      <t>Specyfikacja przyrządu:
•	Pomiar temperatury wewnętrznej: 0...+50°C (+32...+122°F)
•	Rozdzielczość: 0,1°C
•	Dokładność: ± 1°C dla zakresu 0...+40°C, ± 2°C dla pozostałego zakresu ;Pomiar wilgotności wewnętrzne: 20...95% RH;Dokładność: ± 5% dla zakresu 40...80% RH, ± 8% dla pozostałego zakresu; Wymiary: 100 x 12 (48) x 82 mm; 	Zasilanie: 1 x CR2025 (bateria w komplecie)</t>
    </r>
    <r>
      <rPr>
        <b/>
        <sz val="11"/>
        <color theme="1"/>
        <rFont val="Czcionka tekstu podstawowego"/>
        <charset val="238"/>
      </rPr>
      <t xml:space="preserve">
</t>
    </r>
  </si>
  <si>
    <r>
      <t xml:space="preserve">Stojak na deski, pokrywy - </t>
    </r>
    <r>
      <rPr>
        <sz val="11"/>
        <rFont val="Arial"/>
        <family val="2"/>
        <charset val="238"/>
      </rPr>
      <t>antypoślizgowy i nieuszkadzający powierzchni, wykonany ze stali nierdzewnej, minimum na 6 szt desek wg HACCP</t>
    </r>
  </si>
  <si>
    <t>Obrus wykonany z tkaniny poliestrowej, wzbogaconej obustronnie powłoką plamoodporną, która utrudnia wnikanie płynów w strukturę obrusu. Deseń na obrusie wykonany satynową nitką a wykończenie obrusu stanowią wypalane ząbki, różnorodna gama kolorystyczna (kolor biały) rozmiar: 140 x160; gramatura: od 160 g/m² w zwyż</t>
  </si>
  <si>
    <t>Nakładka na obrusy - serweta wykonana z tkaniny poliestrowej, wzbogaconej obustronnie powłoką plamoodporną, która utrudnia wnikanie płynów w strukturę obrusu. Deseń na obrusie wykonany satynową nitką a wykończenie obrusu stanowią wypalane ząbki, różnorodna gama kolorystyczna (kolor do uzgodnienia) rozmiar: 70 x 70; gramatura: od 160 g/m² w zwyż</t>
  </si>
  <si>
    <t>Dotyczy poz. 1 i 2: do oferty należy załączyć próbki tkaniny będących przedmiotem zamówienia.</t>
  </si>
  <si>
    <t>Zestawienie asortymentowo - ilościowe</t>
  </si>
  <si>
    <t>Plan finansowy na 2026 rok - Dział Żywienia</t>
  </si>
  <si>
    <t>wg wygranych ofert</t>
  </si>
  <si>
    <t>miesiarka planetarna</t>
  </si>
  <si>
    <t>zmywarka do garów duża</t>
  </si>
  <si>
    <t>szafy chłodnicze - 2 sztuki</t>
  </si>
  <si>
    <t>szatkownica do warzyw</t>
  </si>
  <si>
    <t>podwójna obieraczka do ziemniaków</t>
  </si>
  <si>
    <t xml:space="preserve">Żywienie </t>
  </si>
  <si>
    <t xml:space="preserve">naczynia jednorazowe </t>
  </si>
  <si>
    <t>z wygranych ofert na 2026 rok brutto</t>
  </si>
  <si>
    <t>obrusy</t>
  </si>
  <si>
    <r>
      <t xml:space="preserve">Kubek szklany - </t>
    </r>
    <r>
      <rPr>
        <sz val="11"/>
        <color theme="1"/>
        <rFont val="Czcionka tekstu podstawowego"/>
        <charset val="238"/>
      </rPr>
      <t>szkło dymione, hartowane, mocne, odporne na uszkodzenia; poj. 250 ml; można myć w zmywarce; w komplecie 6 sztuk</t>
    </r>
  </si>
  <si>
    <t>Łyżeczka - stal nierdzewna, długość 13-14 cm, nadająca się do mycia w zmywarkach przemysłowych.</t>
  </si>
  <si>
    <t>42.</t>
  </si>
  <si>
    <t>43.</t>
  </si>
  <si>
    <t>Wycenił: Joanna Sadlińska</t>
  </si>
  <si>
    <r>
      <t>Pojemnik na odpady gastronomiczne z kolorowymi pokrywami - na odpady kuchenne (sortowanie) -</t>
    </r>
    <r>
      <rPr>
        <sz val="11"/>
        <color theme="1"/>
        <rFont val="Czcionka tekstu podstawowego"/>
        <charset val="238"/>
      </rPr>
      <t xml:space="preserve">wytrzymały pojemnik na odpady, o pojemności 120 litrów. Wymiary: wysokość 978 mm; szerokość 600 mm; głębokość 600 mm; </t>
    </r>
  </si>
  <si>
    <t xml:space="preserve">                             Załącznik nr 3.2 do SWZ</t>
  </si>
  <si>
    <t>Wycenił:…........................</t>
  </si>
  <si>
    <t>….......................................................................</t>
  </si>
  <si>
    <t>Nr.sprawy: przetarg podstawowy - postępowanie Nr 05 /Ppodst. / 26</t>
  </si>
  <si>
    <t>Elektroniczny podpis (zaufany; osobisty; kwalifikowany)</t>
  </si>
  <si>
    <r>
      <t xml:space="preserve">Razem </t>
    </r>
    <r>
      <rPr>
        <sz val="11"/>
        <color theme="1"/>
        <rFont val="Arial"/>
        <family val="2"/>
        <charset val="238"/>
      </rPr>
      <t>(wartość przenieść do formularza ofertowego  dla zadania Nr 2 )</t>
    </r>
  </si>
  <si>
    <r>
      <t>Czajnik elektryczny, moc ca 1350-1600 W, poj 1L - wykonany z wysokiej jakości stali nierdzewnej , nie zawiera BPA. Blokada uniemożliwiająca włączenie pustego czajnika oraz automatyczne wyłączenie po zagotowaniu wody. Ma system zabezpieczanie przed przegrzaniem, filtr antywapienny, Uchylna pokrywa, stabilna podstawa 360°, zakryta grzałka, lampka kontrolna stanu pracy.</t>
    </r>
    <r>
      <rPr>
        <u/>
        <sz val="9"/>
        <rFont val="Arial"/>
        <family val="2"/>
        <charset val="238"/>
      </rPr>
      <t>Parametry: z</t>
    </r>
    <r>
      <rPr>
        <sz val="9"/>
        <rFont val="Arial"/>
        <family val="2"/>
        <charset val="238"/>
      </rPr>
      <t xml:space="preserve">asilanie: 220-240 V ~50/60 Hz. Automatyczne wyłączanie po zdjęciu z podstawy. Gwarancja producenta, nie mniej jak 1 rok
</t>
    </r>
  </si>
  <si>
    <t>Żelazko parowe, moc ca 2000W. Regulacja temperatury za pośrednictwem pokrętła, poj. zbiornik na wodę ca 200ml, możliwość używania na sucho i z parą, system Calc-Clean zapobiegający osadzaniu się kamienia, nieprzywierająca stopa żelazka, przewód o długości 1,9 metra. Gwarancja producenta, nie mniej jak 2 lata.</t>
  </si>
  <si>
    <t>Lampka nocna, biurkowa, stojąca. Regulowane ramię pozwoli skierować światło w wybranym kierunku. Włącznik on/off.  Lampka wyposażona w gwint E27. Napięcie: 240V Moc: max 40W. Wysokość ca: 400mm Szerokość ca: 145mm. Stopień szczelności: IP20. Kolor do ustalenia z zamawiającym. Długość przewodu min. 120 cm Gwarancja producenta, nie mniej jak 1 rok</t>
  </si>
  <si>
    <t>44.</t>
  </si>
  <si>
    <t>45.</t>
  </si>
  <si>
    <t>46.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</si>
</sst>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4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11"/>
      <color theme="1"/>
      <name val="Czcionka tekstu podstawowego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name val="Arial Black"/>
      <family val="2"/>
      <charset val="238"/>
    </font>
    <font>
      <b/>
      <sz val="10"/>
      <name val="Arial Black"/>
      <family val="2"/>
      <charset val="238"/>
    </font>
    <font>
      <b/>
      <sz val="12"/>
      <color theme="1"/>
      <name val="Czcionka tekstu podstawowego"/>
      <charset val="238"/>
    </font>
    <font>
      <sz val="9"/>
      <color rgb="FF000000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Czcionka tekstu podstawowego"/>
      <family val="2"/>
      <charset val="238"/>
    </font>
    <font>
      <sz val="11"/>
      <color rgb="FF000000"/>
      <name val="Arial"/>
      <family val="2"/>
      <charset val="238"/>
    </font>
    <font>
      <sz val="10"/>
      <name val="Tahoma"/>
      <family val="2"/>
      <charset val="1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9"/>
      <name val="Czcionka tekstu podstawowego"/>
      <family val="2"/>
      <charset val="238"/>
    </font>
    <font>
      <sz val="9"/>
      <name val="Arial"/>
      <family val="2"/>
      <charset val="238"/>
    </font>
    <font>
      <u/>
      <sz val="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8" fillId="0" borderId="0"/>
  </cellStyleXfs>
  <cellXfs count="84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2" fontId="4" fillId="0" borderId="1" xfId="0" applyNumberFormat="1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right"/>
    </xf>
    <xf numFmtId="0" fontId="3" fillId="0" borderId="0" xfId="0" applyFont="1"/>
    <xf numFmtId="0" fontId="4" fillId="0" borderId="1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1" fillId="0" borderId="0" xfId="0" applyFont="1"/>
    <xf numFmtId="0" fontId="6" fillId="0" borderId="1" xfId="0" applyFont="1" applyBorder="1"/>
    <xf numFmtId="0" fontId="12" fillId="0" borderId="0" xfId="0" applyFont="1" applyAlignment="1">
      <alignment vertical="center"/>
    </xf>
    <xf numFmtId="2" fontId="13" fillId="0" borderId="1" xfId="0" applyNumberFormat="1" applyFont="1" applyBorder="1" applyAlignment="1">
      <alignment vertical="center"/>
    </xf>
    <xf numFmtId="2" fontId="14" fillId="0" borderId="1" xfId="0" applyNumberFormat="1" applyFont="1" applyBorder="1" applyAlignment="1">
      <alignment vertical="center"/>
    </xf>
    <xf numFmtId="2" fontId="13" fillId="0" borderId="1" xfId="0" applyNumberFormat="1" applyFont="1" applyBorder="1" applyAlignment="1">
      <alignment horizontal="right"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2" fontId="0" fillId="0" borderId="1" xfId="0" applyNumberFormat="1" applyBorder="1" applyAlignment="1">
      <alignment vertical="center"/>
    </xf>
    <xf numFmtId="2" fontId="1" fillId="0" borderId="1" xfId="0" applyNumberFormat="1" applyFont="1" applyBorder="1"/>
    <xf numFmtId="0" fontId="1" fillId="0" borderId="1" xfId="0" applyFont="1" applyBorder="1"/>
    <xf numFmtId="9" fontId="0" fillId="0" borderId="1" xfId="0" applyNumberFormat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2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vertical="center"/>
    </xf>
    <xf numFmtId="9" fontId="0" fillId="0" borderId="0" xfId="0" applyNumberFormat="1" applyAlignment="1">
      <alignment vertical="center"/>
    </xf>
    <xf numFmtId="2" fontId="1" fillId="0" borderId="0" xfId="0" applyNumberFormat="1" applyFont="1" applyAlignment="1">
      <alignment vertical="center"/>
    </xf>
    <xf numFmtId="0" fontId="1" fillId="0" borderId="0" xfId="0" applyFont="1"/>
    <xf numFmtId="2" fontId="1" fillId="0" borderId="0" xfId="0" applyNumberFormat="1" applyFont="1"/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7" fillId="0" borderId="3" xfId="0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vertical="top" wrapText="1"/>
    </xf>
    <xf numFmtId="2" fontId="1" fillId="0" borderId="4" xfId="0" applyNumberFormat="1" applyFont="1" applyBorder="1"/>
    <xf numFmtId="0" fontId="19" fillId="0" borderId="1" xfId="0" applyFont="1" applyBorder="1"/>
    <xf numFmtId="0" fontId="19" fillId="0" borderId="1" xfId="0" applyFont="1" applyBorder="1" applyAlignment="1">
      <alignment wrapText="1"/>
    </xf>
    <xf numFmtId="2" fontId="0" fillId="0" borderId="1" xfId="0" applyNumberFormat="1" applyBorder="1"/>
    <xf numFmtId="2" fontId="19" fillId="0" borderId="1" xfId="0" applyNumberFormat="1" applyFont="1" applyBorder="1"/>
    <xf numFmtId="0" fontId="5" fillId="0" borderId="2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horizontal="right" vertical="center" wrapText="1"/>
    </xf>
    <xf numFmtId="2" fontId="13" fillId="0" borderId="0" xfId="0" applyNumberFormat="1" applyFont="1" applyAlignment="1">
      <alignment horizontal="right" vertical="center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/>
    </xf>
    <xf numFmtId="9" fontId="0" fillId="0" borderId="1" xfId="0" applyNumberFormat="1" applyBorder="1" applyAlignment="1">
      <alignment horizontal="right" vertical="center"/>
    </xf>
    <xf numFmtId="2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1" fillId="0" borderId="0" xfId="0" applyFont="1"/>
    <xf numFmtId="0" fontId="3" fillId="0" borderId="6" xfId="0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right" vertical="center" wrapText="1"/>
    </xf>
    <xf numFmtId="0" fontId="22" fillId="0" borderId="1" xfId="0" applyFont="1" applyBorder="1" applyAlignment="1">
      <alignment vertical="top" wrapText="1"/>
    </xf>
    <xf numFmtId="0" fontId="0" fillId="0" borderId="0" xfId="0" applyAlignment="1">
      <alignment horizontal="left"/>
    </xf>
    <xf numFmtId="0" fontId="0" fillId="0" borderId="0" xfId="0"/>
    <xf numFmtId="0" fontId="19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ny" xfId="0" builtinId="0"/>
    <cellStyle name="Normalny 2" xfId="1" xr:uid="{8CE4E90A-7919-4F8B-B978-3C1BF2A52A87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79"/>
  <sheetViews>
    <sheetView tabSelected="1" topLeftCell="A46" zoomScaleNormal="100" workbookViewId="0">
      <selection activeCell="I54" sqref="I54"/>
    </sheetView>
  </sheetViews>
  <sheetFormatPr defaultRowHeight="14.25"/>
  <cols>
    <col min="1" max="1" width="4" customWidth="1"/>
    <col min="2" max="2" width="54.625" customWidth="1"/>
    <col min="3" max="3" width="5.125" customWidth="1"/>
    <col min="4" max="4" width="4.875" customWidth="1"/>
    <col min="5" max="5" width="9.75" customWidth="1"/>
    <col min="6" max="6" width="12.375" customWidth="1"/>
    <col min="7" max="7" width="5.375" customWidth="1"/>
    <col min="8" max="8" width="9.5" customWidth="1"/>
    <col min="9" max="9" width="14" customWidth="1"/>
  </cols>
  <sheetData>
    <row r="2" spans="1:9">
      <c r="B2" t="s">
        <v>26</v>
      </c>
    </row>
    <row r="3" spans="1:9">
      <c r="B3" t="s">
        <v>81</v>
      </c>
    </row>
    <row r="4" spans="1:9">
      <c r="E4" t="s">
        <v>141</v>
      </c>
    </row>
    <row r="5" spans="1:9" ht="15.75">
      <c r="B5" s="19" t="s">
        <v>30</v>
      </c>
      <c r="C5" s="19"/>
      <c r="D5" s="19"/>
      <c r="E5" s="19"/>
      <c r="F5" s="19"/>
      <c r="G5" s="19"/>
    </row>
    <row r="6" spans="1:9">
      <c r="H6" t="s">
        <v>29</v>
      </c>
    </row>
    <row r="8" spans="1:9" ht="37.5">
      <c r="A8" s="5" t="s">
        <v>22</v>
      </c>
      <c r="B8" s="16" t="s">
        <v>23</v>
      </c>
      <c r="C8" s="16" t="s">
        <v>24</v>
      </c>
      <c r="D8" s="16" t="s">
        <v>25</v>
      </c>
      <c r="E8" s="17" t="s">
        <v>0</v>
      </c>
      <c r="F8" s="18" t="s">
        <v>27</v>
      </c>
      <c r="G8" s="18" t="s">
        <v>32</v>
      </c>
      <c r="H8" s="16" t="s">
        <v>33</v>
      </c>
      <c r="I8" s="16" t="s">
        <v>28</v>
      </c>
    </row>
    <row r="9" spans="1:9" ht="29.25">
      <c r="A9" s="6" t="s">
        <v>1</v>
      </c>
      <c r="B9" s="3" t="s">
        <v>82</v>
      </c>
      <c r="C9" s="6" t="s">
        <v>3</v>
      </c>
      <c r="D9" s="6">
        <v>20</v>
      </c>
      <c r="E9" s="8">
        <v>0</v>
      </c>
      <c r="F9" s="8">
        <f>D9*E9</f>
        <v>0</v>
      </c>
      <c r="G9" s="8">
        <v>0.23</v>
      </c>
      <c r="H9" s="8">
        <f t="shared" ref="H9:H24" si="0">F9*G9</f>
        <v>0</v>
      </c>
      <c r="I9" s="24">
        <f t="shared" ref="I9:I24" si="1">F9+H9</f>
        <v>0</v>
      </c>
    </row>
    <row r="10" spans="1:9" ht="15.75">
      <c r="A10" s="6" t="s">
        <v>2</v>
      </c>
      <c r="B10" s="3" t="s">
        <v>87</v>
      </c>
      <c r="C10" s="6" t="s">
        <v>3</v>
      </c>
      <c r="D10" s="6">
        <v>4</v>
      </c>
      <c r="E10" s="8">
        <v>0</v>
      </c>
      <c r="F10" s="8">
        <f t="shared" ref="F10:F54" si="2">D10*E10</f>
        <v>0</v>
      </c>
      <c r="G10" s="15">
        <v>0.23</v>
      </c>
      <c r="H10" s="8">
        <f t="shared" si="0"/>
        <v>0</v>
      </c>
      <c r="I10" s="24">
        <f t="shared" si="1"/>
        <v>0</v>
      </c>
    </row>
    <row r="11" spans="1:9" ht="30">
      <c r="A11" s="6" t="s">
        <v>4</v>
      </c>
      <c r="B11" s="3" t="s">
        <v>99</v>
      </c>
      <c r="C11" s="6" t="s">
        <v>3</v>
      </c>
      <c r="D11" s="6">
        <v>20</v>
      </c>
      <c r="E11" s="8">
        <v>0</v>
      </c>
      <c r="F11" s="8">
        <f t="shared" si="2"/>
        <v>0</v>
      </c>
      <c r="G11" s="15">
        <v>0.23</v>
      </c>
      <c r="H11" s="8">
        <f t="shared" si="0"/>
        <v>0</v>
      </c>
      <c r="I11" s="24">
        <f t="shared" si="1"/>
        <v>0</v>
      </c>
    </row>
    <row r="12" spans="1:9" ht="130.5">
      <c r="A12" s="6" t="s">
        <v>5</v>
      </c>
      <c r="B12" s="3" t="s">
        <v>118</v>
      </c>
      <c r="C12" s="6" t="s">
        <v>3</v>
      </c>
      <c r="D12" s="6">
        <v>4</v>
      </c>
      <c r="E12" s="8">
        <v>0</v>
      </c>
      <c r="F12" s="8">
        <f t="shared" si="2"/>
        <v>0</v>
      </c>
      <c r="G12" s="15">
        <v>0.23</v>
      </c>
      <c r="H12" s="8">
        <f t="shared" si="0"/>
        <v>0</v>
      </c>
      <c r="I12" s="24">
        <f t="shared" si="1"/>
        <v>0</v>
      </c>
    </row>
    <row r="13" spans="1:9" ht="30">
      <c r="A13" s="6" t="s">
        <v>6</v>
      </c>
      <c r="B13" s="3" t="s">
        <v>90</v>
      </c>
      <c r="C13" s="6" t="s">
        <v>3</v>
      </c>
      <c r="D13" s="6">
        <v>5</v>
      </c>
      <c r="E13" s="8">
        <v>0</v>
      </c>
      <c r="F13" s="8">
        <f t="shared" si="2"/>
        <v>0</v>
      </c>
      <c r="G13" s="15">
        <v>0.23</v>
      </c>
      <c r="H13" s="8">
        <f t="shared" si="0"/>
        <v>0</v>
      </c>
      <c r="I13" s="24">
        <f t="shared" si="1"/>
        <v>0</v>
      </c>
    </row>
    <row r="14" spans="1:9" ht="43.5">
      <c r="A14" s="6" t="s">
        <v>7</v>
      </c>
      <c r="B14" s="3" t="s">
        <v>135</v>
      </c>
      <c r="C14" s="6" t="s">
        <v>34</v>
      </c>
      <c r="D14" s="6">
        <v>22</v>
      </c>
      <c r="E14" s="8">
        <v>0</v>
      </c>
      <c r="F14" s="8">
        <f t="shared" si="2"/>
        <v>0</v>
      </c>
      <c r="G14" s="15">
        <v>0.23</v>
      </c>
      <c r="H14" s="8">
        <f t="shared" si="0"/>
        <v>0</v>
      </c>
      <c r="I14" s="24">
        <f t="shared" si="1"/>
        <v>0</v>
      </c>
    </row>
    <row r="15" spans="1:9" ht="57.75">
      <c r="A15" s="6" t="s">
        <v>40</v>
      </c>
      <c r="B15" s="7" t="s">
        <v>35</v>
      </c>
      <c r="C15" s="14" t="s">
        <v>3</v>
      </c>
      <c r="D15" s="6">
        <v>324</v>
      </c>
      <c r="E15" s="8">
        <v>0</v>
      </c>
      <c r="F15" s="8">
        <f t="shared" si="2"/>
        <v>0</v>
      </c>
      <c r="G15" s="15">
        <v>0.23</v>
      </c>
      <c r="H15" s="8">
        <f t="shared" si="0"/>
        <v>0</v>
      </c>
      <c r="I15" s="24">
        <f t="shared" si="1"/>
        <v>0</v>
      </c>
    </row>
    <row r="16" spans="1:9" ht="29.25">
      <c r="A16" s="6" t="s">
        <v>8</v>
      </c>
      <c r="B16" s="7" t="s">
        <v>84</v>
      </c>
      <c r="C16" s="14" t="s">
        <v>3</v>
      </c>
      <c r="D16" s="6">
        <v>34</v>
      </c>
      <c r="E16" s="8">
        <v>0</v>
      </c>
      <c r="F16" s="8">
        <f t="shared" si="2"/>
        <v>0</v>
      </c>
      <c r="G16" s="15">
        <v>0.23</v>
      </c>
      <c r="H16" s="8">
        <f t="shared" si="0"/>
        <v>0</v>
      </c>
      <c r="I16" s="24">
        <f t="shared" si="1"/>
        <v>0</v>
      </c>
    </row>
    <row r="17" spans="1:9" ht="38.25" customHeight="1">
      <c r="A17" s="6" t="s">
        <v>9</v>
      </c>
      <c r="B17" s="3" t="s">
        <v>41</v>
      </c>
      <c r="C17" s="14" t="s">
        <v>3</v>
      </c>
      <c r="D17" s="6">
        <v>6</v>
      </c>
      <c r="E17" s="8">
        <v>0</v>
      </c>
      <c r="F17" s="8">
        <f t="shared" si="2"/>
        <v>0</v>
      </c>
      <c r="G17" s="15">
        <v>0.23</v>
      </c>
      <c r="H17" s="8">
        <f t="shared" si="0"/>
        <v>0</v>
      </c>
      <c r="I17" s="24">
        <f t="shared" si="1"/>
        <v>0</v>
      </c>
    </row>
    <row r="18" spans="1:9" ht="30">
      <c r="A18" s="6" t="s">
        <v>10</v>
      </c>
      <c r="B18" s="3" t="s">
        <v>42</v>
      </c>
      <c r="C18" s="14" t="s">
        <v>3</v>
      </c>
      <c r="D18" s="6">
        <v>336</v>
      </c>
      <c r="E18" s="8">
        <v>0</v>
      </c>
      <c r="F18" s="8">
        <f t="shared" si="2"/>
        <v>0</v>
      </c>
      <c r="G18" s="15">
        <v>0.23</v>
      </c>
      <c r="H18" s="8">
        <f t="shared" si="0"/>
        <v>0</v>
      </c>
      <c r="I18" s="24">
        <f t="shared" si="1"/>
        <v>0</v>
      </c>
    </row>
    <row r="19" spans="1:9" ht="30">
      <c r="A19" s="6" t="s">
        <v>11</v>
      </c>
      <c r="B19" s="3" t="s">
        <v>136</v>
      </c>
      <c r="C19" s="14" t="s">
        <v>3</v>
      </c>
      <c r="D19" s="6">
        <v>276</v>
      </c>
      <c r="E19" s="8">
        <v>0</v>
      </c>
      <c r="F19" s="8">
        <f t="shared" si="2"/>
        <v>0</v>
      </c>
      <c r="G19" s="15">
        <v>0.23</v>
      </c>
      <c r="H19" s="8">
        <f t="shared" si="0"/>
        <v>0</v>
      </c>
      <c r="I19" s="24">
        <f t="shared" si="1"/>
        <v>0</v>
      </c>
    </row>
    <row r="20" spans="1:9" ht="43.5">
      <c r="A20" s="6" t="s">
        <v>12</v>
      </c>
      <c r="B20" s="3" t="s">
        <v>86</v>
      </c>
      <c r="C20" s="14" t="s">
        <v>3</v>
      </c>
      <c r="D20" s="6">
        <v>14</v>
      </c>
      <c r="E20" s="8">
        <v>0</v>
      </c>
      <c r="F20" s="8">
        <f t="shared" si="2"/>
        <v>0</v>
      </c>
      <c r="G20" s="15">
        <v>0.23</v>
      </c>
      <c r="H20" s="8">
        <f t="shared" si="0"/>
        <v>0</v>
      </c>
      <c r="I20" s="24">
        <f t="shared" si="1"/>
        <v>0</v>
      </c>
    </row>
    <row r="21" spans="1:9" ht="43.5">
      <c r="A21" s="6" t="s">
        <v>49</v>
      </c>
      <c r="B21" s="2" t="s">
        <v>85</v>
      </c>
      <c r="C21" s="10" t="s">
        <v>3</v>
      </c>
      <c r="D21" s="10">
        <v>4</v>
      </c>
      <c r="E21" s="8">
        <v>0</v>
      </c>
      <c r="F21" s="8">
        <f t="shared" si="2"/>
        <v>0</v>
      </c>
      <c r="G21" s="15">
        <v>0.23</v>
      </c>
      <c r="H21" s="8">
        <f t="shared" si="0"/>
        <v>0</v>
      </c>
      <c r="I21" s="24">
        <f t="shared" si="1"/>
        <v>0</v>
      </c>
    </row>
    <row r="22" spans="1:9" ht="29.25">
      <c r="A22" s="6" t="s">
        <v>50</v>
      </c>
      <c r="B22" s="2" t="s">
        <v>91</v>
      </c>
      <c r="C22" s="10" t="s">
        <v>3</v>
      </c>
      <c r="D22" s="10">
        <v>4</v>
      </c>
      <c r="E22" s="8">
        <v>0</v>
      </c>
      <c r="F22" s="8">
        <f t="shared" si="2"/>
        <v>0</v>
      </c>
      <c r="G22" s="15">
        <v>0.23</v>
      </c>
      <c r="H22" s="8">
        <f t="shared" si="0"/>
        <v>0</v>
      </c>
      <c r="I22" s="24">
        <f t="shared" si="1"/>
        <v>0</v>
      </c>
    </row>
    <row r="23" spans="1:9" ht="57.75">
      <c r="A23" s="6" t="s">
        <v>51</v>
      </c>
      <c r="B23" s="2" t="s">
        <v>66</v>
      </c>
      <c r="C23" s="10" t="s">
        <v>3</v>
      </c>
      <c r="D23" s="10">
        <v>1</v>
      </c>
      <c r="E23" s="8">
        <v>0</v>
      </c>
      <c r="F23" s="8">
        <f t="shared" si="2"/>
        <v>0</v>
      </c>
      <c r="G23" s="15">
        <v>0.23</v>
      </c>
      <c r="H23" s="8">
        <f t="shared" si="0"/>
        <v>0</v>
      </c>
      <c r="I23" s="24">
        <f t="shared" si="1"/>
        <v>0</v>
      </c>
    </row>
    <row r="24" spans="1:9" ht="43.5">
      <c r="A24" s="6" t="s">
        <v>52</v>
      </c>
      <c r="B24" s="3" t="s">
        <v>83</v>
      </c>
      <c r="C24" s="10" t="s">
        <v>3</v>
      </c>
      <c r="D24" s="10">
        <v>9</v>
      </c>
      <c r="E24" s="8">
        <v>0</v>
      </c>
      <c r="F24" s="8">
        <f t="shared" si="2"/>
        <v>0</v>
      </c>
      <c r="G24" s="15">
        <v>0.23</v>
      </c>
      <c r="H24" s="8">
        <f t="shared" si="0"/>
        <v>0</v>
      </c>
      <c r="I24" s="24">
        <f t="shared" si="1"/>
        <v>0</v>
      </c>
    </row>
    <row r="25" spans="1:9" ht="58.5">
      <c r="A25" s="6" t="s">
        <v>53</v>
      </c>
      <c r="B25" s="3" t="s">
        <v>140</v>
      </c>
      <c r="C25" s="1" t="s">
        <v>3</v>
      </c>
      <c r="D25" s="1">
        <v>6</v>
      </c>
      <c r="E25" s="8">
        <v>0</v>
      </c>
      <c r="F25" s="8">
        <f t="shared" si="2"/>
        <v>0</v>
      </c>
      <c r="G25" s="15">
        <v>0.23</v>
      </c>
      <c r="H25" s="8">
        <f t="shared" ref="H25:H29" si="3">F25*G25</f>
        <v>0</v>
      </c>
      <c r="I25" s="24">
        <f t="shared" ref="I25:I29" si="4">F25+H25</f>
        <v>0</v>
      </c>
    </row>
    <row r="26" spans="1:9" ht="44.25">
      <c r="A26" s="6" t="s">
        <v>13</v>
      </c>
      <c r="B26" s="34" t="s">
        <v>64</v>
      </c>
      <c r="C26" s="1" t="s">
        <v>3</v>
      </c>
      <c r="D26" s="1">
        <v>3</v>
      </c>
      <c r="E26" s="8">
        <v>0</v>
      </c>
      <c r="F26" s="8">
        <f t="shared" si="2"/>
        <v>0</v>
      </c>
      <c r="G26" s="15">
        <v>0.23</v>
      </c>
      <c r="H26" s="8">
        <f t="shared" si="3"/>
        <v>0</v>
      </c>
      <c r="I26" s="24">
        <f t="shared" si="4"/>
        <v>0</v>
      </c>
    </row>
    <row r="27" spans="1:9" ht="44.25">
      <c r="A27" s="6" t="s">
        <v>14</v>
      </c>
      <c r="B27" s="3" t="s">
        <v>65</v>
      </c>
      <c r="C27" s="1" t="s">
        <v>3</v>
      </c>
      <c r="D27" s="1">
        <v>4</v>
      </c>
      <c r="E27" s="8">
        <v>0</v>
      </c>
      <c r="F27" s="8">
        <f t="shared" si="2"/>
        <v>0</v>
      </c>
      <c r="G27" s="15">
        <v>0.23</v>
      </c>
      <c r="H27" s="8">
        <f t="shared" si="3"/>
        <v>0</v>
      </c>
      <c r="I27" s="24">
        <f t="shared" si="4"/>
        <v>0</v>
      </c>
    </row>
    <row r="28" spans="1:9" ht="45">
      <c r="A28" s="6" t="s">
        <v>15</v>
      </c>
      <c r="B28" s="3" t="s">
        <v>103</v>
      </c>
      <c r="C28" s="1" t="s">
        <v>3</v>
      </c>
      <c r="D28" s="1">
        <v>4</v>
      </c>
      <c r="E28" s="8">
        <v>0</v>
      </c>
      <c r="F28" s="8">
        <f t="shared" si="2"/>
        <v>0</v>
      </c>
      <c r="G28" s="15">
        <v>0.23</v>
      </c>
      <c r="H28" s="8">
        <f t="shared" si="3"/>
        <v>0</v>
      </c>
      <c r="I28" s="24">
        <f t="shared" si="4"/>
        <v>0</v>
      </c>
    </row>
    <row r="29" spans="1:9" ht="45">
      <c r="A29" s="6" t="s">
        <v>16</v>
      </c>
      <c r="B29" s="3" t="s">
        <v>104</v>
      </c>
      <c r="C29" s="1" t="s">
        <v>3</v>
      </c>
      <c r="D29" s="1">
        <v>16</v>
      </c>
      <c r="E29" s="8">
        <v>0</v>
      </c>
      <c r="F29" s="8">
        <f t="shared" si="2"/>
        <v>0</v>
      </c>
      <c r="G29" s="15">
        <v>0.23</v>
      </c>
      <c r="H29" s="8">
        <f t="shared" si="3"/>
        <v>0</v>
      </c>
      <c r="I29" s="24">
        <f t="shared" si="4"/>
        <v>0</v>
      </c>
    </row>
    <row r="30" spans="1:9" ht="87.75">
      <c r="A30" s="6" t="s">
        <v>17</v>
      </c>
      <c r="B30" s="3" t="s">
        <v>43</v>
      </c>
      <c r="C30" s="1" t="s">
        <v>3</v>
      </c>
      <c r="D30" s="1">
        <v>8</v>
      </c>
      <c r="E30" s="8">
        <v>0</v>
      </c>
      <c r="F30" s="8">
        <f t="shared" si="2"/>
        <v>0</v>
      </c>
      <c r="G30" s="15">
        <v>0.23</v>
      </c>
      <c r="H30" s="8">
        <f>F30*G30</f>
        <v>0</v>
      </c>
      <c r="I30" s="24">
        <f>F30+H30</f>
        <v>0</v>
      </c>
    </row>
    <row r="31" spans="1:9" ht="45">
      <c r="A31" s="6" t="s">
        <v>92</v>
      </c>
      <c r="B31" s="11" t="s">
        <v>100</v>
      </c>
      <c r="C31" s="1" t="s">
        <v>3</v>
      </c>
      <c r="D31" s="1">
        <v>1</v>
      </c>
      <c r="E31" s="8">
        <v>0</v>
      </c>
      <c r="F31" s="8">
        <f t="shared" si="2"/>
        <v>0</v>
      </c>
      <c r="G31" s="15">
        <v>0.23</v>
      </c>
      <c r="H31" s="8">
        <f t="shared" ref="H31" si="5">F31*G31</f>
        <v>0</v>
      </c>
      <c r="I31" s="24">
        <f>F31+H31</f>
        <v>0</v>
      </c>
    </row>
    <row r="32" spans="1:9" ht="57.75">
      <c r="A32" s="6" t="s">
        <v>18</v>
      </c>
      <c r="B32" s="3" t="s">
        <v>67</v>
      </c>
      <c r="C32" s="1" t="s">
        <v>3</v>
      </c>
      <c r="D32" s="1">
        <v>1</v>
      </c>
      <c r="E32" s="8">
        <v>0</v>
      </c>
      <c r="F32" s="8">
        <f t="shared" si="2"/>
        <v>0</v>
      </c>
      <c r="G32" s="15">
        <v>0.23</v>
      </c>
      <c r="H32" s="8">
        <f t="shared" ref="H32:H41" si="6">F32*G32</f>
        <v>0</v>
      </c>
      <c r="I32" s="24">
        <f t="shared" ref="I32:I41" si="7">F32+H32</f>
        <v>0</v>
      </c>
    </row>
    <row r="33" spans="1:9" ht="43.5">
      <c r="A33" s="6" t="s">
        <v>19</v>
      </c>
      <c r="B33" s="11" t="s">
        <v>36</v>
      </c>
      <c r="C33" s="1" t="s">
        <v>3</v>
      </c>
      <c r="D33" s="1">
        <v>1</v>
      </c>
      <c r="E33" s="8">
        <v>0</v>
      </c>
      <c r="F33" s="8">
        <f t="shared" si="2"/>
        <v>0</v>
      </c>
      <c r="G33" s="15">
        <v>0.23</v>
      </c>
      <c r="H33" s="8">
        <f t="shared" si="6"/>
        <v>0</v>
      </c>
      <c r="I33" s="24">
        <f t="shared" si="7"/>
        <v>0</v>
      </c>
    </row>
    <row r="34" spans="1:9" ht="43.5">
      <c r="A34" s="6" t="s">
        <v>54</v>
      </c>
      <c r="B34" s="11" t="s">
        <v>119</v>
      </c>
      <c r="C34" s="1" t="s">
        <v>3</v>
      </c>
      <c r="D34" s="1">
        <v>2</v>
      </c>
      <c r="E34" s="8">
        <v>0</v>
      </c>
      <c r="F34" s="8">
        <f t="shared" si="2"/>
        <v>0</v>
      </c>
      <c r="G34" s="15">
        <v>0.23</v>
      </c>
      <c r="H34" s="8">
        <f t="shared" si="6"/>
        <v>0</v>
      </c>
      <c r="I34" s="24">
        <f t="shared" si="7"/>
        <v>0</v>
      </c>
    </row>
    <row r="35" spans="1:9" ht="15.75">
      <c r="A35" s="6" t="s">
        <v>55</v>
      </c>
      <c r="B35" s="11" t="s">
        <v>89</v>
      </c>
      <c r="C35" s="10" t="s">
        <v>3</v>
      </c>
      <c r="D35" s="10">
        <v>8</v>
      </c>
      <c r="E35" s="8">
        <v>0</v>
      </c>
      <c r="F35" s="8">
        <f t="shared" si="2"/>
        <v>0</v>
      </c>
      <c r="G35" s="15">
        <v>0.23</v>
      </c>
      <c r="H35" s="8">
        <f t="shared" si="6"/>
        <v>0</v>
      </c>
      <c r="I35" s="24">
        <f t="shared" si="7"/>
        <v>0</v>
      </c>
    </row>
    <row r="36" spans="1:9" ht="30">
      <c r="A36" s="6" t="s">
        <v>20</v>
      </c>
      <c r="B36" s="3" t="s">
        <v>88</v>
      </c>
      <c r="C36" s="10" t="s">
        <v>3</v>
      </c>
      <c r="D36" s="10">
        <v>54</v>
      </c>
      <c r="E36" s="8">
        <v>0</v>
      </c>
      <c r="F36" s="8">
        <f t="shared" si="2"/>
        <v>0</v>
      </c>
      <c r="G36" s="15">
        <v>0.23</v>
      </c>
      <c r="H36" s="8">
        <f t="shared" si="6"/>
        <v>0</v>
      </c>
      <c r="I36" s="24">
        <f t="shared" si="7"/>
        <v>0</v>
      </c>
    </row>
    <row r="37" spans="1:9" ht="72">
      <c r="A37" s="6" t="s">
        <v>21</v>
      </c>
      <c r="B37" s="3" t="s">
        <v>37</v>
      </c>
      <c r="C37" s="1" t="s">
        <v>3</v>
      </c>
      <c r="D37" s="1">
        <v>72</v>
      </c>
      <c r="E37" s="8">
        <v>0</v>
      </c>
      <c r="F37" s="8">
        <f t="shared" si="2"/>
        <v>0</v>
      </c>
      <c r="G37" s="15">
        <v>0.23</v>
      </c>
      <c r="H37" s="8">
        <f t="shared" si="6"/>
        <v>0</v>
      </c>
      <c r="I37" s="24">
        <f t="shared" si="7"/>
        <v>0</v>
      </c>
    </row>
    <row r="38" spans="1:9" ht="29.25">
      <c r="A38" s="6" t="s">
        <v>93</v>
      </c>
      <c r="B38" s="4" t="s">
        <v>44</v>
      </c>
      <c r="C38" s="1" t="s">
        <v>3</v>
      </c>
      <c r="D38" s="1">
        <v>240</v>
      </c>
      <c r="E38" s="8">
        <v>0</v>
      </c>
      <c r="F38" s="8">
        <f t="shared" si="2"/>
        <v>0</v>
      </c>
      <c r="G38" s="15">
        <v>0.23</v>
      </c>
      <c r="H38" s="8">
        <f t="shared" si="6"/>
        <v>0</v>
      </c>
      <c r="I38" s="24">
        <f t="shared" si="7"/>
        <v>0</v>
      </c>
    </row>
    <row r="39" spans="1:9" ht="57.75">
      <c r="A39" s="6" t="s">
        <v>56</v>
      </c>
      <c r="B39" s="9" t="s">
        <v>38</v>
      </c>
      <c r="C39" s="1" t="s">
        <v>3</v>
      </c>
      <c r="D39" s="1">
        <v>240</v>
      </c>
      <c r="E39" s="8">
        <v>0</v>
      </c>
      <c r="F39" s="8">
        <f t="shared" si="2"/>
        <v>0</v>
      </c>
      <c r="G39" s="15">
        <v>0.23</v>
      </c>
      <c r="H39" s="8">
        <f t="shared" si="6"/>
        <v>0</v>
      </c>
      <c r="I39" s="24">
        <f t="shared" si="7"/>
        <v>0</v>
      </c>
    </row>
    <row r="40" spans="1:9" ht="15.75">
      <c r="A40" s="6" t="s">
        <v>57</v>
      </c>
      <c r="B40" s="3" t="s">
        <v>45</v>
      </c>
      <c r="C40" s="1" t="s">
        <v>3</v>
      </c>
      <c r="D40" s="1">
        <v>25</v>
      </c>
      <c r="E40" s="8">
        <v>0</v>
      </c>
      <c r="F40" s="8">
        <f t="shared" si="2"/>
        <v>0</v>
      </c>
      <c r="G40" s="15">
        <v>0.23</v>
      </c>
      <c r="H40" s="8">
        <f t="shared" si="6"/>
        <v>0</v>
      </c>
      <c r="I40" s="24">
        <f t="shared" si="7"/>
        <v>0</v>
      </c>
    </row>
    <row r="41" spans="1:9" ht="144.75">
      <c r="A41" s="6" t="s">
        <v>94</v>
      </c>
      <c r="B41" s="3" t="s">
        <v>98</v>
      </c>
      <c r="C41" s="1" t="s">
        <v>3</v>
      </c>
      <c r="D41" s="1">
        <v>2</v>
      </c>
      <c r="E41" s="8">
        <v>0</v>
      </c>
      <c r="F41" s="8">
        <f t="shared" si="2"/>
        <v>0</v>
      </c>
      <c r="G41" s="15">
        <v>0.23</v>
      </c>
      <c r="H41" s="8">
        <f t="shared" si="6"/>
        <v>0</v>
      </c>
      <c r="I41" s="24">
        <f t="shared" si="7"/>
        <v>0</v>
      </c>
    </row>
    <row r="42" spans="1:9" ht="144.75">
      <c r="A42" s="6" t="s">
        <v>58</v>
      </c>
      <c r="B42" s="3" t="s">
        <v>95</v>
      </c>
      <c r="C42" s="1" t="s">
        <v>3</v>
      </c>
      <c r="D42" s="1">
        <v>2</v>
      </c>
      <c r="E42" s="8">
        <v>0</v>
      </c>
      <c r="F42" s="8">
        <f t="shared" si="2"/>
        <v>0</v>
      </c>
      <c r="G42" s="15">
        <v>0.23</v>
      </c>
      <c r="H42" s="8">
        <f t="shared" ref="H42:H46" si="8">F42*G42</f>
        <v>0</v>
      </c>
      <c r="I42" s="24">
        <f t="shared" ref="I42:I46" si="9">F42+H42</f>
        <v>0</v>
      </c>
    </row>
    <row r="43" spans="1:9" ht="144.75">
      <c r="A43" s="6" t="s">
        <v>59</v>
      </c>
      <c r="B43" s="3" t="s">
        <v>96</v>
      </c>
      <c r="C43" s="1" t="s">
        <v>3</v>
      </c>
      <c r="D43" s="1">
        <v>2</v>
      </c>
      <c r="E43" s="8">
        <v>0</v>
      </c>
      <c r="F43" s="8">
        <f t="shared" si="2"/>
        <v>0</v>
      </c>
      <c r="G43" s="15">
        <v>0.23</v>
      </c>
      <c r="H43" s="8">
        <f t="shared" si="8"/>
        <v>0</v>
      </c>
      <c r="I43" s="24">
        <f t="shared" si="9"/>
        <v>0</v>
      </c>
    </row>
    <row r="44" spans="1:9" ht="100.5">
      <c r="A44" s="6" t="s">
        <v>60</v>
      </c>
      <c r="B44" s="3" t="s">
        <v>102</v>
      </c>
      <c r="C44" s="1" t="s">
        <v>3</v>
      </c>
      <c r="D44" s="1">
        <v>3</v>
      </c>
      <c r="E44" s="8">
        <v>0</v>
      </c>
      <c r="F44" s="8">
        <f t="shared" si="2"/>
        <v>0</v>
      </c>
      <c r="G44" s="15">
        <v>0.23</v>
      </c>
      <c r="H44" s="8">
        <f t="shared" si="8"/>
        <v>0</v>
      </c>
      <c r="I44" s="24">
        <f t="shared" si="9"/>
        <v>0</v>
      </c>
    </row>
    <row r="45" spans="1:9" ht="144">
      <c r="A45" s="6" t="s">
        <v>61</v>
      </c>
      <c r="B45" s="3" t="s">
        <v>97</v>
      </c>
      <c r="C45" s="1" t="s">
        <v>3</v>
      </c>
      <c r="D45" s="1">
        <v>2</v>
      </c>
      <c r="E45" s="8">
        <v>0</v>
      </c>
      <c r="F45" s="8">
        <f t="shared" si="2"/>
        <v>0</v>
      </c>
      <c r="G45" s="15">
        <v>0.23</v>
      </c>
      <c r="H45" s="8">
        <f t="shared" si="8"/>
        <v>0</v>
      </c>
      <c r="I45" s="24">
        <f t="shared" si="9"/>
        <v>0</v>
      </c>
    </row>
    <row r="46" spans="1:9" ht="43.5">
      <c r="A46" s="6" t="s">
        <v>62</v>
      </c>
      <c r="B46" s="3" t="s">
        <v>46</v>
      </c>
      <c r="C46" s="1" t="s">
        <v>3</v>
      </c>
      <c r="D46" s="1">
        <v>20</v>
      </c>
      <c r="E46" s="8">
        <v>0</v>
      </c>
      <c r="F46" s="8">
        <f t="shared" si="2"/>
        <v>0</v>
      </c>
      <c r="G46" s="15">
        <v>0.23</v>
      </c>
      <c r="H46" s="8">
        <f t="shared" si="8"/>
        <v>0</v>
      </c>
      <c r="I46" s="24">
        <f t="shared" si="9"/>
        <v>0</v>
      </c>
    </row>
    <row r="47" spans="1:9" ht="43.5">
      <c r="A47" s="6" t="s">
        <v>63</v>
      </c>
      <c r="B47" s="3" t="s">
        <v>47</v>
      </c>
      <c r="C47" s="1" t="s">
        <v>3</v>
      </c>
      <c r="D47" s="1">
        <v>10</v>
      </c>
      <c r="E47" s="8">
        <v>0</v>
      </c>
      <c r="F47" s="8">
        <f t="shared" si="2"/>
        <v>0</v>
      </c>
      <c r="G47" s="15">
        <v>0.23</v>
      </c>
      <c r="H47" s="8">
        <f>F47*G47</f>
        <v>0</v>
      </c>
      <c r="I47" s="24">
        <f>F47+H47</f>
        <v>0</v>
      </c>
    </row>
    <row r="48" spans="1:9" ht="15.75">
      <c r="A48" s="6" t="s">
        <v>105</v>
      </c>
      <c r="B48" s="2" t="s">
        <v>68</v>
      </c>
      <c r="C48" s="1" t="s">
        <v>3</v>
      </c>
      <c r="D48" s="1">
        <v>12</v>
      </c>
      <c r="E48" s="8">
        <v>0</v>
      </c>
      <c r="F48" s="8">
        <f t="shared" si="2"/>
        <v>0</v>
      </c>
      <c r="G48" s="15">
        <v>0.23</v>
      </c>
      <c r="H48" s="8">
        <f>F48*G48</f>
        <v>0</v>
      </c>
      <c r="I48" s="24">
        <f>F48+H48</f>
        <v>0</v>
      </c>
    </row>
    <row r="49" spans="1:9" ht="29.25">
      <c r="A49" s="6" t="s">
        <v>106</v>
      </c>
      <c r="B49" s="3" t="s">
        <v>48</v>
      </c>
      <c r="C49" s="1" t="s">
        <v>3</v>
      </c>
      <c r="D49" s="1">
        <v>72</v>
      </c>
      <c r="E49" s="8">
        <v>0</v>
      </c>
      <c r="F49" s="8">
        <f t="shared" si="2"/>
        <v>0</v>
      </c>
      <c r="G49" s="15">
        <v>0.23</v>
      </c>
      <c r="H49" s="8">
        <f t="shared" ref="H49:H50" si="10">F49*G49</f>
        <v>0</v>
      </c>
      <c r="I49" s="24">
        <f t="shared" ref="I49:I50" si="11">F49+H49</f>
        <v>0</v>
      </c>
    </row>
    <row r="50" spans="1:9" ht="43.5">
      <c r="A50" s="6" t="s">
        <v>137</v>
      </c>
      <c r="B50" s="2" t="s">
        <v>39</v>
      </c>
      <c r="C50" s="1" t="s">
        <v>3</v>
      </c>
      <c r="D50" s="1">
        <v>1</v>
      </c>
      <c r="E50" s="8">
        <v>0</v>
      </c>
      <c r="F50" s="8">
        <f t="shared" si="2"/>
        <v>0</v>
      </c>
      <c r="G50" s="15">
        <v>0.23</v>
      </c>
      <c r="H50" s="8">
        <f t="shared" si="10"/>
        <v>0</v>
      </c>
      <c r="I50" s="24">
        <f t="shared" si="11"/>
        <v>0</v>
      </c>
    </row>
    <row r="51" spans="1:9" ht="60">
      <c r="A51" s="75" t="s">
        <v>138</v>
      </c>
      <c r="B51" s="57" t="s">
        <v>101</v>
      </c>
      <c r="C51" s="76" t="s">
        <v>34</v>
      </c>
      <c r="D51" s="75">
        <v>1</v>
      </c>
      <c r="E51" s="77">
        <v>0</v>
      </c>
      <c r="F51" s="77">
        <f t="shared" si="2"/>
        <v>0</v>
      </c>
      <c r="G51" s="15">
        <v>0.23</v>
      </c>
      <c r="H51" s="8">
        <f>F51*G51</f>
        <v>0</v>
      </c>
      <c r="I51" s="24">
        <f>F51+H51</f>
        <v>0</v>
      </c>
    </row>
    <row r="52" spans="1:9" ht="94.5" customHeight="1">
      <c r="A52" s="6" t="s">
        <v>150</v>
      </c>
      <c r="B52" s="78" t="s">
        <v>147</v>
      </c>
      <c r="C52" s="14" t="s">
        <v>3</v>
      </c>
      <c r="D52" s="6">
        <v>10</v>
      </c>
      <c r="E52" s="77">
        <v>0</v>
      </c>
      <c r="F52" s="77">
        <f t="shared" si="2"/>
        <v>0</v>
      </c>
      <c r="G52" s="15">
        <v>0.23</v>
      </c>
      <c r="H52" s="8">
        <f t="shared" ref="H52:H54" si="12">F52*G52</f>
        <v>0</v>
      </c>
      <c r="I52" s="24">
        <f t="shared" ref="I52:I54" si="13">F52+H52</f>
        <v>0</v>
      </c>
    </row>
    <row r="53" spans="1:9" ht="60">
      <c r="A53" s="6" t="s">
        <v>151</v>
      </c>
      <c r="B53" s="78" t="s">
        <v>148</v>
      </c>
      <c r="C53" s="14" t="s">
        <v>3</v>
      </c>
      <c r="D53" s="6">
        <v>10</v>
      </c>
      <c r="E53" s="77">
        <v>0</v>
      </c>
      <c r="F53" s="77">
        <f t="shared" si="2"/>
        <v>0</v>
      </c>
      <c r="G53" s="15">
        <v>0.23</v>
      </c>
      <c r="H53" s="8">
        <f t="shared" si="12"/>
        <v>0</v>
      </c>
      <c r="I53" s="24">
        <f t="shared" si="13"/>
        <v>0</v>
      </c>
    </row>
    <row r="54" spans="1:9" ht="60">
      <c r="A54" s="6" t="s">
        <v>152</v>
      </c>
      <c r="B54" s="78" t="s">
        <v>149</v>
      </c>
      <c r="C54" s="14" t="s">
        <v>3</v>
      </c>
      <c r="D54" s="6">
        <v>6</v>
      </c>
      <c r="E54" s="77">
        <v>0</v>
      </c>
      <c r="F54" s="77">
        <f t="shared" si="2"/>
        <v>0</v>
      </c>
      <c r="G54" s="15">
        <v>0.23</v>
      </c>
      <c r="H54" s="8">
        <f t="shared" si="12"/>
        <v>0</v>
      </c>
      <c r="I54" s="24">
        <f t="shared" si="13"/>
        <v>0</v>
      </c>
    </row>
    <row r="55" spans="1:9" ht="27" customHeight="1">
      <c r="A55" s="12"/>
      <c r="B55" s="20" t="s">
        <v>146</v>
      </c>
      <c r="C55" s="72"/>
      <c r="D55" s="74"/>
      <c r="E55" s="73"/>
      <c r="F55" s="22">
        <f>SUM(F9:F51)</f>
        <v>0</v>
      </c>
      <c r="G55" s="22"/>
      <c r="H55" s="22">
        <f>SUM(H9:H51)</f>
        <v>0</v>
      </c>
      <c r="I55" s="23">
        <f>SUM(I9:I51)</f>
        <v>0</v>
      </c>
    </row>
    <row r="56" spans="1:9">
      <c r="A56" s="13"/>
      <c r="B56" s="13"/>
      <c r="C56" s="13"/>
      <c r="D56" s="13"/>
      <c r="E56" s="13"/>
      <c r="F56" s="13"/>
      <c r="G56" s="13"/>
      <c r="H56" s="13"/>
      <c r="I56" s="13"/>
    </row>
    <row r="57" spans="1:9">
      <c r="B57" t="s">
        <v>139</v>
      </c>
      <c r="I57" s="13"/>
    </row>
    <row r="58" spans="1:9">
      <c r="B58" s="21"/>
    </row>
    <row r="59" spans="1:9">
      <c r="A59" s="71"/>
      <c r="B59" s="71" t="s">
        <v>142</v>
      </c>
    </row>
    <row r="60" spans="1:9">
      <c r="E60" t="s">
        <v>143</v>
      </c>
      <c r="H60" s="70"/>
      <c r="I60" s="70"/>
    </row>
    <row r="61" spans="1:9">
      <c r="B61" s="69"/>
      <c r="E61" s="69" t="s">
        <v>145</v>
      </c>
      <c r="F61" s="70"/>
      <c r="G61" s="70"/>
      <c r="H61" s="70"/>
    </row>
    <row r="62" spans="1:9">
      <c r="B62" t="s">
        <v>144</v>
      </c>
    </row>
    <row r="64" spans="1:9">
      <c r="B64" s="79"/>
      <c r="C64" s="79"/>
      <c r="D64" s="79"/>
    </row>
    <row r="67" spans="1:10">
      <c r="F67" s="80"/>
      <c r="G67" s="80"/>
      <c r="H67" s="80"/>
    </row>
    <row r="70" spans="1:10" ht="15.75">
      <c r="B70" s="19"/>
      <c r="C70" s="19"/>
      <c r="D70" s="19"/>
      <c r="E70" s="19"/>
      <c r="F70" s="19"/>
      <c r="G70" s="19"/>
    </row>
    <row r="73" spans="1:10" ht="18.75">
      <c r="A73" s="42"/>
      <c r="B73" s="31"/>
      <c r="C73" s="31"/>
      <c r="D73" s="31"/>
      <c r="E73" s="32"/>
      <c r="F73" s="33"/>
      <c r="G73" s="33"/>
      <c r="H73" s="31"/>
      <c r="I73" s="31"/>
      <c r="J73" s="31"/>
    </row>
    <row r="74" spans="1:10" ht="15">
      <c r="A74" s="43"/>
      <c r="B74" s="34"/>
      <c r="C74" s="35"/>
      <c r="D74" s="36"/>
      <c r="E74" s="37"/>
      <c r="F74" s="37"/>
      <c r="G74" s="37"/>
      <c r="H74" s="38"/>
      <c r="I74" s="39"/>
    </row>
    <row r="75" spans="1:10" ht="15">
      <c r="A75" s="43"/>
      <c r="B75" s="34"/>
      <c r="C75" s="35"/>
      <c r="D75" s="36"/>
      <c r="E75" s="37"/>
      <c r="F75" s="37"/>
      <c r="G75" s="37"/>
      <c r="H75" s="38"/>
      <c r="I75" s="39"/>
    </row>
    <row r="76" spans="1:10" ht="15">
      <c r="A76" s="43"/>
      <c r="B76" s="34"/>
      <c r="C76" s="35"/>
      <c r="D76" s="36"/>
      <c r="E76" s="37"/>
      <c r="F76" s="37"/>
      <c r="G76" s="37"/>
      <c r="H76" s="38"/>
      <c r="I76" s="39"/>
    </row>
    <row r="77" spans="1:10" ht="15">
      <c r="B77" s="40"/>
      <c r="I77" s="41"/>
    </row>
    <row r="79" spans="1:10">
      <c r="B79" s="21"/>
    </row>
  </sheetData>
  <sortState xmlns:xlrd2="http://schemas.microsoft.com/office/spreadsheetml/2017/richdata2" ref="B9:B51">
    <sortCondition ref="B9:B51"/>
  </sortState>
  <mergeCells count="2">
    <mergeCell ref="B64:D64"/>
    <mergeCell ref="F67:H67"/>
  </mergeCells>
  <phoneticPr fontId="15" type="noConversion"/>
  <pageMargins left="0.23622047244094491" right="0.23622047244094491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2C5BC-233E-4764-A3F6-59396F52A4FA}">
  <dimension ref="A1:E19"/>
  <sheetViews>
    <sheetView workbookViewId="0">
      <selection activeCell="D12" sqref="D12"/>
    </sheetView>
  </sheetViews>
  <sheetFormatPr defaultRowHeight="14.25"/>
  <cols>
    <col min="1" max="1" width="3.5" customWidth="1"/>
    <col min="2" max="2" width="27.375" customWidth="1"/>
    <col min="3" max="3" width="5.75" customWidth="1"/>
    <col min="4" max="4" width="13.25" customWidth="1"/>
    <col min="5" max="5" width="14.75" customWidth="1"/>
  </cols>
  <sheetData>
    <row r="1" spans="1:5" ht="15">
      <c r="B1" s="81" t="s">
        <v>124</v>
      </c>
      <c r="C1" s="81"/>
      <c r="D1" s="81"/>
    </row>
    <row r="2" spans="1:5" ht="45">
      <c r="A2" s="53" t="s">
        <v>22</v>
      </c>
      <c r="B2" s="53" t="s">
        <v>69</v>
      </c>
      <c r="C2" s="54" t="s">
        <v>70</v>
      </c>
      <c r="D2" s="54" t="s">
        <v>71</v>
      </c>
      <c r="E2" s="45" t="s">
        <v>133</v>
      </c>
    </row>
    <row r="3" spans="1:5" ht="15">
      <c r="A3" s="53" t="s">
        <v>1</v>
      </c>
      <c r="B3" s="25" t="s">
        <v>131</v>
      </c>
      <c r="C3" s="25" t="s">
        <v>72</v>
      </c>
      <c r="D3" s="55">
        <v>4900000</v>
      </c>
      <c r="E3" t="s">
        <v>125</v>
      </c>
    </row>
    <row r="4" spans="1:5" ht="15">
      <c r="A4" s="53" t="s">
        <v>2</v>
      </c>
      <c r="B4" s="25" t="s">
        <v>134</v>
      </c>
      <c r="C4" s="25" t="s">
        <v>72</v>
      </c>
      <c r="D4" s="55">
        <v>13345.5</v>
      </c>
    </row>
    <row r="5" spans="1:5" ht="15">
      <c r="A5" s="53" t="s">
        <v>4</v>
      </c>
      <c r="B5" s="25" t="s">
        <v>79</v>
      </c>
      <c r="C5" s="25" t="s">
        <v>72</v>
      </c>
      <c r="D5" s="25">
        <v>37630.94</v>
      </c>
    </row>
    <row r="6" spans="1:5" ht="15">
      <c r="A6" s="53" t="s">
        <v>5</v>
      </c>
      <c r="B6" s="25" t="s">
        <v>132</v>
      </c>
      <c r="C6" s="25" t="s">
        <v>72</v>
      </c>
      <c r="D6" s="25">
        <v>33927.339999999997</v>
      </c>
    </row>
    <row r="7" spans="1:5" ht="15">
      <c r="A7" s="53" t="s">
        <v>6</v>
      </c>
      <c r="B7" s="25" t="s">
        <v>73</v>
      </c>
      <c r="C7" s="25" t="s">
        <v>72</v>
      </c>
      <c r="D7" s="55">
        <v>64570.95</v>
      </c>
    </row>
    <row r="8" spans="1:5" ht="15">
      <c r="A8" s="53" t="s">
        <v>7</v>
      </c>
      <c r="B8" s="25" t="s">
        <v>74</v>
      </c>
      <c r="C8" s="25" t="s">
        <v>75</v>
      </c>
      <c r="D8" s="25">
        <v>7433.52</v>
      </c>
    </row>
    <row r="9" spans="1:5" ht="31.5" customHeight="1">
      <c r="A9" s="53" t="s">
        <v>40</v>
      </c>
      <c r="B9" s="46" t="s">
        <v>76</v>
      </c>
      <c r="C9" s="26" t="s">
        <v>75</v>
      </c>
      <c r="D9" s="27">
        <v>105492</v>
      </c>
    </row>
    <row r="10" spans="1:5" ht="15">
      <c r="A10" s="53" t="s">
        <v>8</v>
      </c>
      <c r="B10" s="25" t="s">
        <v>126</v>
      </c>
      <c r="C10" s="25" t="s">
        <v>77</v>
      </c>
      <c r="D10" s="25">
        <v>6376.32</v>
      </c>
    </row>
    <row r="11" spans="1:5" ht="18" customHeight="1">
      <c r="A11" s="53" t="s">
        <v>9</v>
      </c>
      <c r="B11" s="46" t="s">
        <v>127</v>
      </c>
      <c r="C11" s="25" t="s">
        <v>77</v>
      </c>
      <c r="D11" s="55">
        <v>90774</v>
      </c>
    </row>
    <row r="12" spans="1:5" ht="18" customHeight="1">
      <c r="A12" s="53" t="s">
        <v>10</v>
      </c>
      <c r="B12" s="46" t="s">
        <v>129</v>
      </c>
      <c r="C12" s="25" t="s">
        <v>77</v>
      </c>
      <c r="D12" s="55">
        <v>39642.9</v>
      </c>
    </row>
    <row r="13" spans="1:5" ht="32.25" customHeight="1">
      <c r="A13" s="53" t="s">
        <v>11</v>
      </c>
      <c r="B13" s="46" t="s">
        <v>130</v>
      </c>
      <c r="C13" s="25" t="s">
        <v>77</v>
      </c>
      <c r="D13" s="55">
        <v>17158.5</v>
      </c>
    </row>
    <row r="14" spans="1:5" ht="15">
      <c r="A14" s="53" t="s">
        <v>12</v>
      </c>
      <c r="B14" s="25" t="s">
        <v>128</v>
      </c>
      <c r="C14" s="25" t="s">
        <v>77</v>
      </c>
      <c r="D14" s="55">
        <v>15250.01</v>
      </c>
    </row>
    <row r="15" spans="1:5" ht="29.25" customHeight="1">
      <c r="A15" s="53" t="s">
        <v>49</v>
      </c>
      <c r="B15" s="46" t="s">
        <v>78</v>
      </c>
      <c r="C15" s="25" t="s">
        <v>72</v>
      </c>
      <c r="D15" s="25">
        <v>16214.52</v>
      </c>
    </row>
    <row r="16" spans="1:5" ht="15">
      <c r="A16" s="25"/>
      <c r="B16" s="53" t="s">
        <v>31</v>
      </c>
      <c r="C16" s="25"/>
      <c r="D16" s="56">
        <f>SUM(D3:D15)</f>
        <v>5347816.5</v>
      </c>
    </row>
    <row r="19" spans="2:2">
      <c r="B19" t="s">
        <v>80</v>
      </c>
    </row>
  </sheetData>
  <mergeCells count="1">
    <mergeCell ref="B1:D1"/>
  </mergeCells>
  <phoneticPr fontId="1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989D2-E111-4F8B-8114-C6F210C4D433}">
  <dimension ref="A4:K7"/>
  <sheetViews>
    <sheetView workbookViewId="0">
      <selection activeCell="H16" sqref="H16"/>
    </sheetView>
  </sheetViews>
  <sheetFormatPr defaultRowHeight="14.25"/>
  <cols>
    <col min="1" max="1" width="4.125" customWidth="1"/>
    <col min="2" max="2" width="17.75" customWidth="1"/>
    <col min="3" max="3" width="20.125" customWidth="1"/>
    <col min="4" max="4" width="5.25" customWidth="1"/>
    <col min="5" max="5" width="5" customWidth="1"/>
    <col min="8" max="8" width="5.5" customWidth="1"/>
    <col min="9" max="9" width="7.25" customWidth="1"/>
    <col min="10" max="10" width="10.125" customWidth="1"/>
    <col min="11" max="11" width="35.375" customWidth="1"/>
  </cols>
  <sheetData>
    <row r="4" spans="1:11">
      <c r="A4" s="1"/>
      <c r="B4" s="1"/>
      <c r="C4" s="47"/>
      <c r="D4" s="1"/>
      <c r="E4" s="1"/>
      <c r="F4" s="1"/>
      <c r="G4" s="47"/>
      <c r="H4" s="1"/>
      <c r="I4" s="47"/>
      <c r="J4" s="47"/>
      <c r="K4" s="25"/>
    </row>
    <row r="5" spans="1:11" ht="167.25" customHeight="1">
      <c r="A5" s="48"/>
      <c r="B5" s="49"/>
      <c r="C5" s="49"/>
      <c r="D5" s="26"/>
      <c r="E5" s="26"/>
      <c r="F5" s="27"/>
      <c r="G5" s="27"/>
      <c r="H5" s="30"/>
      <c r="I5" s="27"/>
      <c r="J5" s="27"/>
      <c r="K5" s="46"/>
    </row>
    <row r="6" spans="1:11">
      <c r="A6" s="26"/>
      <c r="B6" s="49"/>
      <c r="C6" s="49"/>
      <c r="D6" s="26"/>
      <c r="E6" s="26"/>
      <c r="F6" s="27"/>
      <c r="G6" s="27"/>
      <c r="H6" s="30"/>
      <c r="I6" s="27"/>
      <c r="J6" s="27"/>
      <c r="K6" s="46"/>
    </row>
    <row r="7" spans="1:11" ht="15">
      <c r="A7" s="82"/>
      <c r="B7" s="82"/>
      <c r="C7" s="82"/>
      <c r="D7" s="82"/>
      <c r="E7" s="82"/>
      <c r="F7" s="29"/>
      <c r="G7" s="28"/>
      <c r="H7" s="29"/>
      <c r="I7" s="28"/>
      <c r="J7" s="52"/>
    </row>
  </sheetData>
  <mergeCells count="1">
    <mergeCell ref="A7:E7"/>
  </mergeCells>
  <pageMargins left="0.25" right="0.25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FB920-E23D-412E-9CFE-E853D5C4FC97}">
  <dimension ref="A2:I20"/>
  <sheetViews>
    <sheetView workbookViewId="0">
      <selection activeCell="D7" sqref="D7"/>
    </sheetView>
  </sheetViews>
  <sheetFormatPr defaultRowHeight="14.25"/>
  <cols>
    <col min="1" max="1" width="4.125" customWidth="1"/>
    <col min="2" max="2" width="45.125" customWidth="1"/>
    <col min="3" max="3" width="4.375" customWidth="1"/>
    <col min="4" max="4" width="5.375" customWidth="1"/>
    <col min="5" max="5" width="8.25" customWidth="1"/>
    <col min="6" max="6" width="13.75" customWidth="1"/>
    <col min="7" max="7" width="7.875" customWidth="1"/>
    <col min="8" max="8" width="9.75" customWidth="1"/>
    <col min="9" max="9" width="15" customWidth="1"/>
  </cols>
  <sheetData>
    <row r="2" spans="1:9">
      <c r="B2" t="s">
        <v>123</v>
      </c>
      <c r="E2" s="45"/>
      <c r="G2" s="83" t="s">
        <v>117</v>
      </c>
      <c r="H2" s="83"/>
      <c r="I2" s="83"/>
    </row>
    <row r="3" spans="1:9" ht="15.75" customHeight="1">
      <c r="A3" s="58"/>
      <c r="B3" s="34"/>
      <c r="C3" s="59"/>
      <c r="D3" s="59"/>
      <c r="E3" s="60"/>
      <c r="F3" s="61"/>
      <c r="G3" s="60"/>
      <c r="H3" s="61"/>
      <c r="I3" s="62"/>
    </row>
    <row r="4" spans="1:9">
      <c r="A4" s="25" t="s">
        <v>107</v>
      </c>
      <c r="B4" s="25" t="s">
        <v>69</v>
      </c>
      <c r="C4" s="25" t="s">
        <v>108</v>
      </c>
      <c r="D4" s="25" t="s">
        <v>109</v>
      </c>
      <c r="E4" s="25" t="s">
        <v>0</v>
      </c>
      <c r="F4" s="25" t="s">
        <v>110</v>
      </c>
      <c r="G4" s="25" t="s">
        <v>111</v>
      </c>
      <c r="H4" s="25" t="s">
        <v>112</v>
      </c>
      <c r="I4" s="25" t="s">
        <v>113</v>
      </c>
    </row>
    <row r="5" spans="1:9" ht="104.25" customHeight="1">
      <c r="A5" s="1" t="s">
        <v>1</v>
      </c>
      <c r="B5" s="49" t="s">
        <v>120</v>
      </c>
      <c r="C5" s="48" t="s">
        <v>3</v>
      </c>
      <c r="D5" s="48">
        <v>70</v>
      </c>
      <c r="E5" s="66">
        <v>70</v>
      </c>
      <c r="F5" s="67">
        <f>D5*E5</f>
        <v>4900</v>
      </c>
      <c r="G5" s="65">
        <v>0.23</v>
      </c>
      <c r="H5" s="66">
        <f>F5*G5</f>
        <v>1127</v>
      </c>
      <c r="I5" s="66">
        <f>F5+H5</f>
        <v>6027</v>
      </c>
    </row>
    <row r="6" spans="1:9" ht="114">
      <c r="A6" s="1" t="s">
        <v>2</v>
      </c>
      <c r="B6" s="49" t="s">
        <v>121</v>
      </c>
      <c r="C6" s="48" t="s">
        <v>3</v>
      </c>
      <c r="D6" s="48">
        <v>70</v>
      </c>
      <c r="E6" s="66">
        <v>50</v>
      </c>
      <c r="F6" s="67">
        <f t="shared" ref="F6:F7" si="0">D6*E6</f>
        <v>3500</v>
      </c>
      <c r="G6" s="65">
        <v>0.23</v>
      </c>
      <c r="H6" s="66">
        <f t="shared" ref="H6:H7" si="1">F6*G6</f>
        <v>805</v>
      </c>
      <c r="I6" s="66">
        <f t="shared" ref="I6:I7" si="2">F6+H6</f>
        <v>4305</v>
      </c>
    </row>
    <row r="7" spans="1:9" ht="99.75">
      <c r="A7" s="1" t="s">
        <v>4</v>
      </c>
      <c r="B7" s="49" t="s">
        <v>114</v>
      </c>
      <c r="C7" s="48" t="s">
        <v>3</v>
      </c>
      <c r="D7" s="48">
        <v>70</v>
      </c>
      <c r="E7" s="66">
        <v>35</v>
      </c>
      <c r="F7" s="67">
        <f t="shared" si="0"/>
        <v>2450</v>
      </c>
      <c r="G7" s="65">
        <v>0.23</v>
      </c>
      <c r="H7" s="66">
        <f t="shared" si="1"/>
        <v>563.5</v>
      </c>
      <c r="I7" s="66">
        <f t="shared" si="2"/>
        <v>3013.5</v>
      </c>
    </row>
    <row r="8" spans="1:9">
      <c r="A8" s="25"/>
      <c r="B8" s="64" t="s">
        <v>31</v>
      </c>
      <c r="C8" s="64"/>
      <c r="D8" s="64"/>
      <c r="E8" s="64"/>
      <c r="F8" s="68">
        <f>F5+F6+F7</f>
        <v>10850</v>
      </c>
      <c r="G8" s="25" t="s">
        <v>115</v>
      </c>
      <c r="H8" s="55">
        <f>H5+H6+H7</f>
        <v>2495.5</v>
      </c>
      <c r="I8" s="55">
        <f>I5+I6+I7</f>
        <v>13345.5</v>
      </c>
    </row>
    <row r="9" spans="1:9" ht="49.5" customHeight="1">
      <c r="B9" s="63" t="s">
        <v>122</v>
      </c>
      <c r="C9" s="63"/>
      <c r="D9" s="63"/>
      <c r="E9" s="63"/>
    </row>
    <row r="10" spans="1:9">
      <c r="F10" t="s">
        <v>116</v>
      </c>
    </row>
    <row r="11" spans="1:9">
      <c r="I11" s="45"/>
    </row>
    <row r="13" spans="1:9">
      <c r="B13" s="44"/>
    </row>
    <row r="15" spans="1:9" ht="15">
      <c r="B15" s="51"/>
      <c r="C15" s="36"/>
      <c r="D15" s="36"/>
      <c r="E15" s="37"/>
      <c r="F15" s="37"/>
      <c r="G15" s="38"/>
      <c r="H15" s="37"/>
      <c r="I15" s="37"/>
    </row>
    <row r="20" spans="2:2">
      <c r="B20" s="50"/>
    </row>
  </sheetData>
  <mergeCells count="1">
    <mergeCell ref="G2:I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Drob.sprz.kuch.2026</vt:lpstr>
      <vt:lpstr>Plan finans.2026</vt:lpstr>
      <vt:lpstr>czysty arkusz</vt:lpstr>
      <vt:lpstr>obrusy na stołówki</vt:lpstr>
      <vt:lpstr>Drob.sprz.kuch.2026!Obszar_wydruku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</dc:creator>
  <cp:lastModifiedBy>23wszur</cp:lastModifiedBy>
  <cp:lastPrinted>2026-02-17T10:13:11Z</cp:lastPrinted>
  <dcterms:created xsi:type="dcterms:W3CDTF">2015-12-14T08:51:33Z</dcterms:created>
  <dcterms:modified xsi:type="dcterms:W3CDTF">2026-03-04T12:11:26Z</dcterms:modified>
</cp:coreProperties>
</file>