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.kowalczyk\Documents\PRZETRAGI\Przetargi 2026\DAG.2310.2.2026 Ochrona osób i mienia\"/>
    </mc:Choice>
  </mc:AlternateContent>
  <bookViews>
    <workbookView xWindow="0" yWindow="0" windowWidth="23040" windowHeight="8904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" l="1"/>
  <c r="G16" i="1"/>
  <c r="H5" i="1"/>
  <c r="G5" i="1"/>
  <c r="H15" i="1" l="1"/>
  <c r="H10" i="1"/>
  <c r="G4" i="1" l="1"/>
  <c r="G15" i="1" l="1"/>
  <c r="I15" i="1" s="1"/>
  <c r="G14" i="1"/>
  <c r="G13" i="1"/>
  <c r="G12" i="1"/>
  <c r="G11" i="1"/>
  <c r="G10" i="1"/>
  <c r="I10" i="1" s="1"/>
  <c r="G9" i="1"/>
  <c r="G8" i="1"/>
  <c r="G7" i="1"/>
  <c r="G6" i="1"/>
  <c r="H9" i="1" l="1"/>
  <c r="I9" i="1" s="1"/>
  <c r="H11" i="1"/>
  <c r="I11" i="1" s="1"/>
  <c r="H12" i="1"/>
  <c r="I12" i="1" s="1"/>
  <c r="H13" i="1"/>
  <c r="I13" i="1" s="1"/>
  <c r="H14" i="1"/>
  <c r="I14" i="1" s="1"/>
  <c r="H8" i="1"/>
  <c r="I8" i="1" s="1"/>
  <c r="H7" i="1"/>
  <c r="I7" i="1" s="1"/>
  <c r="H6" i="1"/>
  <c r="I6" i="1" s="1"/>
  <c r="I16" i="1" l="1"/>
  <c r="I4" i="1" l="1"/>
  <c r="I5" i="1"/>
</calcChain>
</file>

<file path=xl/sharedStrings.xml><?xml version="1.0" encoding="utf-8"?>
<sst xmlns="http://schemas.openxmlformats.org/spreadsheetml/2006/main" count="29" uniqueCount="29">
  <si>
    <t>maj</t>
  </si>
  <si>
    <t>czerwiec</t>
  </si>
  <si>
    <t>lipiec</t>
  </si>
  <si>
    <t>sierpień</t>
  </si>
  <si>
    <t>wrzesień</t>
  </si>
  <si>
    <t>listopad</t>
  </si>
  <si>
    <t>grudzień</t>
  </si>
  <si>
    <t>styczeń</t>
  </si>
  <si>
    <t>luty</t>
  </si>
  <si>
    <t>liczba godzin dzień</t>
  </si>
  <si>
    <t>liczba godzin noc</t>
  </si>
  <si>
    <t>Liczba godzin w miesiącach niepełnych</t>
  </si>
  <si>
    <t>Liczba pełnych dni w danym miesiącu</t>
  </si>
  <si>
    <t xml:space="preserve">łączna liczba godzin </t>
  </si>
  <si>
    <r>
      <t xml:space="preserve">cena </t>
    </r>
    <r>
      <rPr>
        <b/>
        <sz val="11"/>
        <color rgb="FFFF0000"/>
        <rFont val="Calibri"/>
        <family val="2"/>
        <charset val="238"/>
        <scheme val="minor"/>
      </rPr>
      <t xml:space="preserve">netto </t>
    </r>
    <r>
      <rPr>
        <b/>
        <sz val="11"/>
        <color theme="1"/>
        <rFont val="Calibri"/>
        <family val="2"/>
        <charset val="238"/>
        <scheme val="minor"/>
      </rPr>
      <t>za dany miesiąc</t>
    </r>
  </si>
  <si>
    <r>
      <t xml:space="preserve">cena </t>
    </r>
    <r>
      <rPr>
        <b/>
        <sz val="11"/>
        <color theme="9" tint="-0.249977111117893"/>
        <rFont val="Calibri"/>
        <family val="2"/>
        <charset val="238"/>
        <scheme val="minor"/>
      </rPr>
      <t>brutto</t>
    </r>
    <r>
      <rPr>
        <b/>
        <sz val="11"/>
        <color theme="1"/>
        <rFont val="Calibri"/>
        <family val="2"/>
        <charset val="238"/>
        <scheme val="minor"/>
      </rPr>
      <t xml:space="preserve"> za dany miesiąc</t>
    </r>
  </si>
  <si>
    <t xml:space="preserve">PLN </t>
  </si>
  <si>
    <t>Pn-wt 
(2 osoby)</t>
  </si>
  <si>
    <t>śr-nd 
(3 osoby)</t>
  </si>
  <si>
    <t>noc 
(1 osoba)</t>
  </si>
  <si>
    <t>kwiecień czwartek (17 godzin: 12 dzień/ 5 noc)</t>
  </si>
  <si>
    <t>październik (+ 1 godzina w nocy)</t>
  </si>
  <si>
    <t>marzec (- 1 godzina w nocy)</t>
  </si>
  <si>
    <t>kwiecień (od  1 do 29 oraz 30 kwietnia - czwartek - 7 godzin w nocy</t>
  </si>
  <si>
    <t>godziny dzień 7.00 - 19.00</t>
  </si>
  <si>
    <t>godziny noc 19.00 - 7.00</t>
  </si>
  <si>
    <t>brutto</t>
  </si>
  <si>
    <t>netto</t>
  </si>
  <si>
    <t>Szacowanie wartości do postępowania na usługę ochrony osób i mienia w CMWŁ przez 12 miesięcy - 
od 30 kwietnia 2026 (od 7 rano) do 30 kwietnia 2027 (do 7 rano)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</si>
</sst>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z_ł_-;\-* #,##0.00\ _z_ł_-;_-* &quot;-&quot;??\ _z_ł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9" tint="-0.249977111117893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wrapText="1"/>
    </xf>
    <xf numFmtId="0" fontId="0" fillId="4" borderId="1" xfId="0" applyFill="1" applyBorder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43" fontId="0" fillId="4" borderId="1" xfId="1" applyFont="1" applyFill="1" applyBorder="1" applyAlignment="1">
      <alignment horizontal="right" wrapText="1"/>
    </xf>
    <xf numFmtId="43" fontId="0" fillId="4" borderId="1" xfId="0" applyNumberFormat="1" applyFill="1" applyBorder="1" applyAlignment="1">
      <alignment horizontal="right" wrapText="1"/>
    </xf>
    <xf numFmtId="43" fontId="0" fillId="0" borderId="0" xfId="0" applyNumberForma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43" fontId="1" fillId="0" borderId="0" xfId="0" applyNumberFormat="1" applyFont="1" applyAlignment="1">
      <alignment horizontal="right" wrapText="1"/>
    </xf>
    <xf numFmtId="0" fontId="1" fillId="0" borderId="0" xfId="0" applyFont="1" applyAlignment="1">
      <alignment wrapText="1"/>
    </xf>
    <xf numFmtId="0" fontId="0" fillId="0" borderId="2" xfId="0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zoomScaleNormal="100" workbookViewId="0">
      <selection activeCell="N11" sqref="N11"/>
    </sheetView>
  </sheetViews>
  <sheetFormatPr defaultRowHeight="14.4" x14ac:dyDescent="0.3"/>
  <cols>
    <col min="1" max="1" width="26.77734375" style="1" customWidth="1"/>
    <col min="2" max="2" width="9" style="1" customWidth="1"/>
    <col min="3" max="3" width="11.77734375" style="1" customWidth="1"/>
    <col min="4" max="4" width="11" style="1" customWidth="1"/>
    <col min="5" max="5" width="9.44140625" style="1" customWidth="1"/>
    <col min="6" max="6" width="11.5546875" style="1" customWidth="1"/>
    <col min="7" max="7" width="13.109375" style="1" customWidth="1"/>
    <col min="8" max="8" width="11.88671875" style="1" customWidth="1"/>
    <col min="9" max="9" width="10.88671875" style="1" customWidth="1"/>
    <col min="10" max="10" width="13.5546875" style="1" customWidth="1"/>
    <col min="11" max="11" width="13.44140625" style="1" customWidth="1"/>
    <col min="12" max="12" width="16.88671875" style="1" customWidth="1"/>
    <col min="13" max="16384" width="8.88671875" style="1"/>
  </cols>
  <sheetData>
    <row r="1" spans="1:11" ht="44.4" customHeight="1" x14ac:dyDescent="0.3">
      <c r="A1" s="20" t="s">
        <v>28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27.6" customHeight="1" x14ac:dyDescent="0.3">
      <c r="A2" s="2"/>
      <c r="B2" s="18" t="s">
        <v>12</v>
      </c>
      <c r="C2" s="18"/>
      <c r="D2" s="18"/>
      <c r="E2" s="18" t="s">
        <v>11</v>
      </c>
      <c r="F2" s="18"/>
      <c r="G2" s="19"/>
      <c r="H2" s="19"/>
      <c r="I2" s="19"/>
      <c r="J2" s="8"/>
      <c r="K2" s="9"/>
    </row>
    <row r="3" spans="1:11" ht="43.2" x14ac:dyDescent="0.3">
      <c r="A3" s="2"/>
      <c r="B3" s="14" t="s">
        <v>17</v>
      </c>
      <c r="C3" s="14" t="s">
        <v>18</v>
      </c>
      <c r="D3" s="14" t="s">
        <v>19</v>
      </c>
      <c r="E3" s="14" t="s">
        <v>24</v>
      </c>
      <c r="F3" s="14" t="s">
        <v>25</v>
      </c>
      <c r="G3" s="5" t="s">
        <v>9</v>
      </c>
      <c r="H3" s="5" t="s">
        <v>10</v>
      </c>
      <c r="I3" s="7" t="s">
        <v>13</v>
      </c>
      <c r="J3" s="10" t="s">
        <v>14</v>
      </c>
      <c r="K3" s="10" t="s">
        <v>15</v>
      </c>
    </row>
    <row r="4" spans="1:11" ht="28.8" x14ac:dyDescent="0.3">
      <c r="A4" s="4" t="s">
        <v>20</v>
      </c>
      <c r="B4" s="2">
        <v>0</v>
      </c>
      <c r="C4" s="2">
        <v>0</v>
      </c>
      <c r="D4" s="2">
        <v>0</v>
      </c>
      <c r="E4" s="2">
        <v>12</v>
      </c>
      <c r="F4" s="2">
        <v>5</v>
      </c>
      <c r="G4" s="3">
        <f>E4*3</f>
        <v>36</v>
      </c>
      <c r="H4" s="3">
        <v>5</v>
      </c>
      <c r="I4" s="6">
        <f>G4+H4</f>
        <v>41</v>
      </c>
      <c r="J4" s="12"/>
      <c r="K4" s="11"/>
    </row>
    <row r="5" spans="1:11" x14ac:dyDescent="0.3">
      <c r="A5" s="4" t="s">
        <v>0</v>
      </c>
      <c r="B5" s="2">
        <v>8</v>
      </c>
      <c r="C5" s="2">
        <v>23</v>
      </c>
      <c r="D5" s="2">
        <v>31</v>
      </c>
      <c r="E5" s="2">
        <v>0</v>
      </c>
      <c r="F5" s="2">
        <v>0</v>
      </c>
      <c r="G5" s="3">
        <f>2*(B5*12)+3*(C5*12)</f>
        <v>1020</v>
      </c>
      <c r="H5" s="3">
        <f>D5*12</f>
        <v>372</v>
      </c>
      <c r="I5" s="6">
        <f>G5+H5</f>
        <v>1392</v>
      </c>
      <c r="J5" s="12"/>
      <c r="K5" s="11"/>
    </row>
    <row r="6" spans="1:11" x14ac:dyDescent="0.3">
      <c r="A6" s="4" t="s">
        <v>1</v>
      </c>
      <c r="B6" s="2">
        <v>10</v>
      </c>
      <c r="C6" s="2">
        <v>20</v>
      </c>
      <c r="D6" s="2">
        <v>30</v>
      </c>
      <c r="E6" s="2">
        <v>0</v>
      </c>
      <c r="F6" s="2">
        <v>0</v>
      </c>
      <c r="G6" s="3">
        <f t="shared" ref="G6:G15" si="0">2*(B6*12)+3*(C6*12)</f>
        <v>960</v>
      </c>
      <c r="H6" s="3">
        <f>(D6*12)</f>
        <v>360</v>
      </c>
      <c r="I6" s="6">
        <f>G6+H6</f>
        <v>1320</v>
      </c>
      <c r="J6" s="12"/>
      <c r="K6" s="11"/>
    </row>
    <row r="7" spans="1:11" x14ac:dyDescent="0.3">
      <c r="A7" s="4" t="s">
        <v>2</v>
      </c>
      <c r="B7" s="2">
        <v>8</v>
      </c>
      <c r="C7" s="2">
        <v>23</v>
      </c>
      <c r="D7" s="2">
        <v>31</v>
      </c>
      <c r="E7" s="2">
        <v>0</v>
      </c>
      <c r="F7" s="2">
        <v>0</v>
      </c>
      <c r="G7" s="3">
        <f t="shared" si="0"/>
        <v>1020</v>
      </c>
      <c r="H7" s="3">
        <f>(D7*12)</f>
        <v>372</v>
      </c>
      <c r="I7" s="6">
        <f>G7+H7</f>
        <v>1392</v>
      </c>
      <c r="J7" s="12"/>
      <c r="K7" s="11"/>
    </row>
    <row r="8" spans="1:11" x14ac:dyDescent="0.3">
      <c r="A8" s="4" t="s">
        <v>3</v>
      </c>
      <c r="B8" s="2">
        <v>9</v>
      </c>
      <c r="C8" s="2">
        <v>22</v>
      </c>
      <c r="D8" s="2">
        <v>31</v>
      </c>
      <c r="E8" s="2">
        <v>0</v>
      </c>
      <c r="F8" s="2">
        <v>0</v>
      </c>
      <c r="G8" s="3">
        <f t="shared" si="0"/>
        <v>1008</v>
      </c>
      <c r="H8" s="3">
        <f>(D8*12)</f>
        <v>372</v>
      </c>
      <c r="I8" s="6">
        <f>G8+H8</f>
        <v>1380</v>
      </c>
      <c r="J8" s="12"/>
      <c r="K8" s="11"/>
    </row>
    <row r="9" spans="1:11" x14ac:dyDescent="0.3">
      <c r="A9" s="4" t="s">
        <v>4</v>
      </c>
      <c r="B9" s="2">
        <v>9</v>
      </c>
      <c r="C9" s="2">
        <v>21</v>
      </c>
      <c r="D9" s="2">
        <v>30</v>
      </c>
      <c r="E9" s="2">
        <v>0</v>
      </c>
      <c r="F9" s="2">
        <v>0</v>
      </c>
      <c r="G9" s="3">
        <f t="shared" si="0"/>
        <v>972</v>
      </c>
      <c r="H9" s="3">
        <f t="shared" ref="H9:H14" si="1">(D9*12)</f>
        <v>360</v>
      </c>
      <c r="I9" s="6">
        <f t="shared" ref="I9:I14" si="2">G9+H9</f>
        <v>1332</v>
      </c>
      <c r="J9" s="12"/>
      <c r="K9" s="11"/>
    </row>
    <row r="10" spans="1:11" ht="28.8" x14ac:dyDescent="0.3">
      <c r="A10" s="4" t="s">
        <v>21</v>
      </c>
      <c r="B10" s="2">
        <v>8</v>
      </c>
      <c r="C10" s="2">
        <v>23</v>
      </c>
      <c r="D10" s="2">
        <v>31</v>
      </c>
      <c r="E10" s="2">
        <v>0</v>
      </c>
      <c r="F10" s="2">
        <v>0</v>
      </c>
      <c r="G10" s="3">
        <f t="shared" si="0"/>
        <v>1020</v>
      </c>
      <c r="H10" s="3">
        <f>(D10*12)+1</f>
        <v>373</v>
      </c>
      <c r="I10" s="6">
        <f>G10+H10+1</f>
        <v>1394</v>
      </c>
      <c r="J10" s="12"/>
      <c r="K10" s="11"/>
    </row>
    <row r="11" spans="1:11" x14ac:dyDescent="0.3">
      <c r="A11" s="4" t="s">
        <v>5</v>
      </c>
      <c r="B11" s="2">
        <v>9</v>
      </c>
      <c r="C11" s="2">
        <v>21</v>
      </c>
      <c r="D11" s="2">
        <v>30</v>
      </c>
      <c r="E11" s="2">
        <v>0</v>
      </c>
      <c r="F11" s="2">
        <v>0</v>
      </c>
      <c r="G11" s="3">
        <f t="shared" si="0"/>
        <v>972</v>
      </c>
      <c r="H11" s="3">
        <f t="shared" si="1"/>
        <v>360</v>
      </c>
      <c r="I11" s="6">
        <f t="shared" si="2"/>
        <v>1332</v>
      </c>
      <c r="J11" s="12"/>
      <c r="K11" s="11"/>
    </row>
    <row r="12" spans="1:11" x14ac:dyDescent="0.3">
      <c r="A12" s="4" t="s">
        <v>6</v>
      </c>
      <c r="B12" s="2">
        <v>9</v>
      </c>
      <c r="C12" s="2">
        <v>22</v>
      </c>
      <c r="D12" s="2">
        <v>31</v>
      </c>
      <c r="E12" s="2">
        <v>0</v>
      </c>
      <c r="F12" s="2">
        <v>0</v>
      </c>
      <c r="G12" s="3">
        <f t="shared" si="0"/>
        <v>1008</v>
      </c>
      <c r="H12" s="3">
        <f t="shared" si="1"/>
        <v>372</v>
      </c>
      <c r="I12" s="6">
        <f t="shared" si="2"/>
        <v>1380</v>
      </c>
      <c r="J12" s="12"/>
      <c r="K12" s="11"/>
    </row>
    <row r="13" spans="1:11" x14ac:dyDescent="0.3">
      <c r="A13" s="4" t="s">
        <v>7</v>
      </c>
      <c r="B13" s="2">
        <v>8</v>
      </c>
      <c r="C13" s="2">
        <v>23</v>
      </c>
      <c r="D13" s="2">
        <v>31</v>
      </c>
      <c r="E13" s="2">
        <v>0</v>
      </c>
      <c r="F13" s="2">
        <v>0</v>
      </c>
      <c r="G13" s="3">
        <f t="shared" si="0"/>
        <v>1020</v>
      </c>
      <c r="H13" s="3">
        <f t="shared" si="1"/>
        <v>372</v>
      </c>
      <c r="I13" s="6">
        <f t="shared" si="2"/>
        <v>1392</v>
      </c>
      <c r="J13" s="12"/>
      <c r="K13" s="11"/>
    </row>
    <row r="14" spans="1:11" x14ac:dyDescent="0.3">
      <c r="A14" s="4" t="s">
        <v>8</v>
      </c>
      <c r="B14" s="2">
        <v>8</v>
      </c>
      <c r="C14" s="2">
        <v>20</v>
      </c>
      <c r="D14" s="2">
        <v>28</v>
      </c>
      <c r="E14" s="2">
        <v>0</v>
      </c>
      <c r="F14" s="2">
        <v>0</v>
      </c>
      <c r="G14" s="3">
        <f t="shared" si="0"/>
        <v>912</v>
      </c>
      <c r="H14" s="3">
        <f t="shared" si="1"/>
        <v>336</v>
      </c>
      <c r="I14" s="6">
        <f t="shared" si="2"/>
        <v>1248</v>
      </c>
      <c r="J14" s="12"/>
      <c r="K14" s="11"/>
    </row>
    <row r="15" spans="1:11" x14ac:dyDescent="0.3">
      <c r="A15" s="4" t="s">
        <v>22</v>
      </c>
      <c r="B15" s="2">
        <v>10</v>
      </c>
      <c r="C15" s="2">
        <v>21</v>
      </c>
      <c r="D15" s="2">
        <v>31</v>
      </c>
      <c r="E15" s="2">
        <v>0</v>
      </c>
      <c r="F15" s="2">
        <v>0</v>
      </c>
      <c r="G15" s="3">
        <f t="shared" si="0"/>
        <v>996</v>
      </c>
      <c r="H15" s="3">
        <f>(D15*12)-1</f>
        <v>371</v>
      </c>
      <c r="I15" s="6">
        <f>G15+H15-1</f>
        <v>1366</v>
      </c>
      <c r="J15" s="12"/>
      <c r="K15" s="11"/>
    </row>
    <row r="16" spans="1:11" ht="43.2" x14ac:dyDescent="0.3">
      <c r="A16" s="4" t="s">
        <v>23</v>
      </c>
      <c r="B16" s="2">
        <v>8</v>
      </c>
      <c r="C16" s="2">
        <v>21</v>
      </c>
      <c r="D16" s="2">
        <v>29</v>
      </c>
      <c r="E16" s="2">
        <v>0</v>
      </c>
      <c r="F16" s="2">
        <v>7</v>
      </c>
      <c r="G16" s="3">
        <f>2*(B16*12)+3*(C16*12)</f>
        <v>948</v>
      </c>
      <c r="H16" s="3">
        <f>(D16*12)+7</f>
        <v>355</v>
      </c>
      <c r="I16" s="6">
        <f>G16+H16</f>
        <v>1303</v>
      </c>
      <c r="J16" s="12"/>
      <c r="K16" s="11"/>
    </row>
    <row r="17" spans="2:12" x14ac:dyDescent="0.3">
      <c r="B17" s="16" t="s">
        <v>26</v>
      </c>
      <c r="C17" s="16" t="s">
        <v>27</v>
      </c>
      <c r="H17" s="17"/>
      <c r="I17" s="1" t="s">
        <v>16</v>
      </c>
      <c r="J17" s="15"/>
      <c r="K17" s="15"/>
      <c r="L17" s="13"/>
    </row>
  </sheetData>
  <mergeCells count="4">
    <mergeCell ref="B2:D2"/>
    <mergeCell ref="E2:F2"/>
    <mergeCell ref="G2:I2"/>
    <mergeCell ref="A1:K1"/>
  </mergeCells>
  <pageMargins left="0.7" right="0.7" top="0.75" bottom="0.75" header="0.3" footer="0.3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Stawska</dc:creator>
  <cp:lastModifiedBy>Marta Stawska</cp:lastModifiedBy>
  <cp:lastPrinted>2026-02-12T08:03:57Z</cp:lastPrinted>
  <dcterms:created xsi:type="dcterms:W3CDTF">2025-01-03T11:27:10Z</dcterms:created>
  <dcterms:modified xsi:type="dcterms:W3CDTF">2026-02-12T08:46:36Z</dcterms:modified>
</cp:coreProperties>
</file>